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5"/>
  </bookViews>
  <sheets>
    <sheet name="inverno Player" sheetId="1" r:id="rId1"/>
    <sheet name="primavera Player" sheetId="2" r:id="rId2"/>
    <sheet name="totale Player" sheetId="3" r:id="rId3"/>
    <sheet name="inverno Team" sheetId="4" r:id="rId4"/>
    <sheet name="primavera Team" sheetId="5" r:id="rId5"/>
    <sheet name="totale Team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<sst xmlns="http://schemas.openxmlformats.org/spreadsheetml/2006/main" count="767" uniqueCount="245">
  <si>
    <t>cognome</t>
  </si>
  <si>
    <t>nome</t>
  </si>
  <si>
    <t>punti</t>
  </si>
  <si>
    <t>partite</t>
  </si>
  <si>
    <t>media</t>
  </si>
  <si>
    <t>@ ROMA 3</t>
  </si>
  <si>
    <t>vs COLLEF</t>
  </si>
  <si>
    <t>@ TIVOLI</t>
  </si>
  <si>
    <t>@ MINLAV</t>
  </si>
  <si>
    <t>vs SP.PROM</t>
  </si>
  <si>
    <t>vs SAN VEN</t>
  </si>
  <si>
    <t>vs ROMA 3</t>
  </si>
  <si>
    <t>@ COLLEF</t>
  </si>
  <si>
    <t>vs TIVOLI</t>
  </si>
  <si>
    <t>@ SP.PROM</t>
  </si>
  <si>
    <t>vs BK SUB</t>
  </si>
  <si>
    <t>@ BK SUB</t>
  </si>
  <si>
    <t>vs MINLAV</t>
  </si>
  <si>
    <t>@ SAN VEN</t>
  </si>
  <si>
    <t>BEVILACQUA</t>
  </si>
  <si>
    <t>MARCO</t>
  </si>
  <si>
    <t>i</t>
  </si>
  <si>
    <t>tav</t>
  </si>
  <si>
    <t>FERRIANI</t>
  </si>
  <si>
    <t>FABRIZIO</t>
  </si>
  <si>
    <t>ND</t>
  </si>
  <si>
    <t>GOZZI</t>
  </si>
  <si>
    <t>FLAVIO</t>
  </si>
  <si>
    <t>NC</t>
  </si>
  <si>
    <t>GRANDACCI</t>
  </si>
  <si>
    <t>LUCA</t>
  </si>
  <si>
    <t>LIONE</t>
  </si>
  <si>
    <t>MAURIZIO</t>
  </si>
  <si>
    <t>NE</t>
  </si>
  <si>
    <t>PUORRO</t>
  </si>
  <si>
    <t>ALFONSO</t>
  </si>
  <si>
    <t>ROMANO</t>
  </si>
  <si>
    <t>MASSIMILIANO</t>
  </si>
  <si>
    <t>DIPASQUALE</t>
  </si>
  <si>
    <t>FRANCESCO</t>
  </si>
  <si>
    <t>CUSMANO</t>
  </si>
  <si>
    <t>NT</t>
  </si>
  <si>
    <t>QUARANTA</t>
  </si>
  <si>
    <t>FEDERICO</t>
  </si>
  <si>
    <t>CIANI</t>
  </si>
  <si>
    <t>ALESSANDRO</t>
  </si>
  <si>
    <t>FIORONI</t>
  </si>
  <si>
    <t>VALERIO</t>
  </si>
  <si>
    <t>BARGELLINI</t>
  </si>
  <si>
    <t>GIAMPAOLO</t>
  </si>
  <si>
    <t>ITALIA</t>
  </si>
  <si>
    <t>STRANIERI</t>
  </si>
  <si>
    <t>TESTA</t>
  </si>
  <si>
    <t>SIMONE</t>
  </si>
  <si>
    <t>CAVALLARI</t>
  </si>
  <si>
    <t>INNOCENZI</t>
  </si>
  <si>
    <t>STEFANO</t>
  </si>
  <si>
    <t>DEL MORO</t>
  </si>
  <si>
    <t>ANDREA</t>
  </si>
  <si>
    <t>FERRARI</t>
  </si>
  <si>
    <t>FABIO</t>
  </si>
  <si>
    <t>DARIO</t>
  </si>
  <si>
    <t>ANIBALLI</t>
  </si>
  <si>
    <t>MATTEO</t>
  </si>
  <si>
    <t>TIDU</t>
  </si>
  <si>
    <t>DE VECCHIS</t>
  </si>
  <si>
    <t>BERTULLI</t>
  </si>
  <si>
    <t>EMANUELE</t>
  </si>
  <si>
    <t>tot</t>
  </si>
  <si>
    <t>tav</t>
  </si>
  <si>
    <t>tav</t>
  </si>
  <si>
    <t>tav</t>
  </si>
  <si>
    <t>tav</t>
  </si>
  <si>
    <t>NE</t>
  </si>
  <si>
    <t>tav</t>
  </si>
  <si>
    <t>tav</t>
  </si>
  <si>
    <t>tav</t>
  </si>
  <si>
    <t>NE</t>
  </si>
  <si>
    <t>NE</t>
  </si>
  <si>
    <t>tav</t>
  </si>
  <si>
    <t>CUSMANO</t>
  </si>
  <si>
    <t>LUCA</t>
  </si>
  <si>
    <t>NT</t>
  </si>
  <si>
    <t>NT</t>
  </si>
  <si>
    <t>NT</t>
  </si>
  <si>
    <t>NT</t>
  </si>
  <si>
    <t>NT</t>
  </si>
  <si>
    <t>NT</t>
  </si>
  <si>
    <t>NT</t>
  </si>
  <si>
    <t>NT</t>
  </si>
  <si>
    <t>NT</t>
  </si>
  <si>
    <t>NT</t>
  </si>
  <si>
    <t>NT</t>
  </si>
  <si>
    <t>NT</t>
  </si>
  <si>
    <t>NT</t>
  </si>
  <si>
    <t>tav</t>
  </si>
  <si>
    <t>tav</t>
  </si>
  <si>
    <t>tav</t>
  </si>
  <si>
    <t>tav</t>
  </si>
  <si>
    <t>i</t>
  </si>
  <si>
    <t>NE</t>
  </si>
  <si>
    <t>tav</t>
  </si>
  <si>
    <t>tav</t>
  </si>
  <si>
    <t>tav</t>
  </si>
  <si>
    <t>tav</t>
  </si>
  <si>
    <t>tav</t>
  </si>
  <si>
    <t>ANDREA</t>
  </si>
  <si>
    <t>i</t>
  </si>
  <si>
    <t>i</t>
  </si>
  <si>
    <t>i</t>
  </si>
  <si>
    <t>i</t>
  </si>
  <si>
    <t>tav</t>
  </si>
  <si>
    <t>tav</t>
  </si>
  <si>
    <t>DARIO</t>
  </si>
  <si>
    <t>ND</t>
  </si>
  <si>
    <t>ND</t>
  </si>
  <si>
    <t>i</t>
  </si>
  <si>
    <t>tav</t>
  </si>
  <si>
    <t>tav</t>
  </si>
  <si>
    <t>tav</t>
  </si>
  <si>
    <t>tav</t>
  </si>
  <si>
    <t>tav</t>
  </si>
  <si>
    <t>tav</t>
  </si>
  <si>
    <t>tav</t>
  </si>
  <si>
    <t>num</t>
  </si>
  <si>
    <t>COGNOME</t>
  </si>
  <si>
    <t>NOME</t>
  </si>
  <si>
    <t>DATA</t>
  </si>
  <si>
    <t>LUOGO</t>
  </si>
  <si>
    <t>mail</t>
  </si>
  <si>
    <t>doc</t>
  </si>
  <si>
    <t>vs TorVerg</t>
  </si>
  <si>
    <t>@ Amaldi</t>
  </si>
  <si>
    <t>vs Tivoli BK</t>
  </si>
  <si>
    <t>@ Subiaco</t>
  </si>
  <si>
    <t>vs Collefiorito</t>
  </si>
  <si>
    <t>@ Portuense B</t>
  </si>
  <si>
    <t>n</t>
  </si>
  <si>
    <t>totale</t>
  </si>
  <si>
    <t>media</t>
  </si>
  <si>
    <t>ROMA</t>
  </si>
  <si>
    <t>francesco.aniballi@hotmail.it</t>
  </si>
  <si>
    <t>Min. Trasp. BT 8861986</t>
  </si>
  <si>
    <t>matt_11@hotmail.it</t>
  </si>
  <si>
    <t>PAT RM 6637232U</t>
  </si>
  <si>
    <t>bgiamp@gmail.com</t>
  </si>
  <si>
    <t>PAT RM 2927928J</t>
  </si>
  <si>
    <t>beem@hotmail.it</t>
  </si>
  <si>
    <t>C.I. AS 1677841</t>
  </si>
  <si>
    <t>PIAZZA ARMERINA</t>
  </si>
  <si>
    <t>marco.bevilacqua@bancaditalia.it</t>
  </si>
  <si>
    <t>PAT EN 5036410A</t>
  </si>
  <si>
    <t>civuelle@yahoo.it</t>
  </si>
  <si>
    <t>C.I. AK 2036701</t>
  </si>
  <si>
    <t>toxy_ale@hotmail.com</t>
  </si>
  <si>
    <t>C.I. AN 5158732</t>
  </si>
  <si>
    <t>luca.devecchis@gmail.com</t>
  </si>
  <si>
    <t>PASS AA5935236</t>
  </si>
  <si>
    <t>zzz_morolo@hotmail.com</t>
  </si>
  <si>
    <t>C.I. AR 2126715</t>
  </si>
  <si>
    <t>MONTICELLI D'ONGINA</t>
  </si>
  <si>
    <t>andreadelmoro@goowy.com</t>
  </si>
  <si>
    <t>C.I. AK 2148692</t>
  </si>
  <si>
    <t>FOGGIA</t>
  </si>
  <si>
    <t>michele_dipasquale@alice.it</t>
  </si>
  <si>
    <t>C.I. AT 3575384</t>
  </si>
  <si>
    <t>cheeby@inwind.it</t>
  </si>
  <si>
    <t>C.I. AO2670814</t>
  </si>
  <si>
    <t>BOLOGNA</t>
  </si>
  <si>
    <t>fabrizio_ferriani@libero.it</t>
  </si>
  <si>
    <t>valethebull@gmail.com</t>
  </si>
  <si>
    <t>C.I. AS 7882307</t>
  </si>
  <si>
    <t>TIVOLI</t>
  </si>
  <si>
    <t>flavio.gozzi@bancaditalia.it</t>
  </si>
  <si>
    <t xml:space="preserve">C.I. AM 9756637 </t>
  </si>
  <si>
    <t>bigluca83@libero.it</t>
  </si>
  <si>
    <t>stefanoinnocenzi@alice.it</t>
  </si>
  <si>
    <t>PAT RM 5760554K</t>
  </si>
  <si>
    <t xml:space="preserve">a_italia@libero.it </t>
  </si>
  <si>
    <t>C.I. AR 2213489</t>
  </si>
  <si>
    <t>00</t>
  </si>
  <si>
    <t>NAPOLI</t>
  </si>
  <si>
    <t>maurizio.lione@bnlmail.com</t>
  </si>
  <si>
    <t>C.I. AA 2524309</t>
  </si>
  <si>
    <t>AVELLINO</t>
  </si>
  <si>
    <t>alfonso.puorro@bancaditalia.it</t>
  </si>
  <si>
    <t>C.I. AM1891659</t>
  </si>
  <si>
    <t>federico_quaranta@libero.it</t>
  </si>
  <si>
    <t>PAT RM U17643123C</t>
  </si>
  <si>
    <t>massimiliano.romano@bancaditalia.it</t>
  </si>
  <si>
    <t>marco.stranieri@bancaditalia.it</t>
  </si>
  <si>
    <t>PAT RM 6118896J</t>
  </si>
  <si>
    <t>simone982@hotmail.it</t>
  </si>
  <si>
    <t>CI AS 8856072</t>
  </si>
  <si>
    <t>federico.tidu@gmail.com</t>
  </si>
  <si>
    <t>PAT MO 5244996N</t>
  </si>
  <si>
    <t>luca.cus@gmail.com</t>
  </si>
  <si>
    <t>PAT RM7500447W</t>
  </si>
  <si>
    <t>CORRIDORE</t>
  </si>
  <si>
    <t>L'AQUILA</t>
  </si>
  <si>
    <t>corridore.marco@gmail.com</t>
  </si>
  <si>
    <t>SCHIAFFINI</t>
  </si>
  <si>
    <t>RICCARDO</t>
  </si>
  <si>
    <t>MARINO</t>
  </si>
  <si>
    <t>sk1affo@yahoo.it</t>
  </si>
  <si>
    <t>GALLUCCIO</t>
  </si>
  <si>
    <t>margal1996@gmail.com</t>
  </si>
  <si>
    <t>MEDIA</t>
  </si>
  <si>
    <t>SQ</t>
  </si>
  <si>
    <t>punti fatti</t>
  </si>
  <si>
    <t>punti subiti</t>
  </si>
  <si>
    <t>differenza</t>
  </si>
  <si>
    <t>PARTITA</t>
  </si>
  <si>
    <t>C/F</t>
  </si>
  <si>
    <t>W/L</t>
  </si>
  <si>
    <t>1Q</t>
  </si>
  <si>
    <t>2Q</t>
  </si>
  <si>
    <t>3Q</t>
  </si>
  <si>
    <t>4Q</t>
  </si>
  <si>
    <t>OT</t>
  </si>
  <si>
    <t>TOT</t>
  </si>
  <si>
    <t>OT</t>
  </si>
  <si>
    <t>OT</t>
  </si>
  <si>
    <t>vs Tor Vergata</t>
  </si>
  <si>
    <t>C</t>
  </si>
  <si>
    <t>W</t>
  </si>
  <si>
    <t>T</t>
  </si>
  <si>
    <t>L</t>
  </si>
  <si>
    <t>W</t>
  </si>
  <si>
    <t>W</t>
  </si>
  <si>
    <t>OT</t>
  </si>
  <si>
    <t>OT</t>
  </si>
  <si>
    <t>OT</t>
  </si>
  <si>
    <t>F</t>
  </si>
  <si>
    <t>W</t>
  </si>
  <si>
    <t>L</t>
  </si>
  <si>
    <t>L</t>
  </si>
  <si>
    <t>W</t>
  </si>
  <si>
    <t>W</t>
  </si>
  <si>
    <t>W</t>
  </si>
  <si>
    <t>persa a tavolino 20 - 0</t>
  </si>
  <si>
    <t>W</t>
  </si>
  <si>
    <t>W</t>
  </si>
  <si>
    <t>L</t>
  </si>
  <si>
    <t>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</si>
</sst>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0"/>
      <name val="Calibri"/>
      <family val="2"/>
    </font>
    <font>
      <b/>
      <strike/>
      <sz val="10"/>
      <name val="Calibri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strike/>
      <sz val="10"/>
      <name val="Calibri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 quotePrefix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 quotePrefix="1">
      <alignment horizontal="center"/>
    </xf>
    <xf numFmtId="16" fontId="2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4" fillId="0" borderId="1" xfId="15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 quotePrefix="1">
      <alignment horizontal="center"/>
    </xf>
    <xf numFmtId="14" fontId="3" fillId="0" borderId="0" xfId="0" applyNumberFormat="1" applyFont="1" applyAlignment="1">
      <alignment/>
    </xf>
    <xf numFmtId="0" fontId="4" fillId="0" borderId="0" xfId="15" applyFont="1" applyAlignment="1" applyProtection="1">
      <alignment/>
      <protection/>
    </xf>
    <xf numFmtId="2" fontId="0" fillId="0" borderId="1" xfId="0" applyNumberForma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16" fontId="2" fillId="0" borderId="1" xfId="0" applyNumberFormat="1" applyFont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4" fontId="1" fillId="5" borderId="3" xfId="0" applyNumberFormat="1" applyFont="1" applyFill="1" applyBorder="1" applyAlignment="1">
      <alignment horizontal="center"/>
    </xf>
    <xf numFmtId="14" fontId="1" fillId="6" borderId="3" xfId="0" applyNumberFormat="1" applyFont="1" applyFill="1" applyBorder="1" applyAlignment="1">
      <alignment horizontal="center"/>
    </xf>
    <xf numFmtId="14" fontId="1" fillId="7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4" fontId="1" fillId="7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3" fillId="6" borderId="0" xfId="0" applyNumberFormat="1" applyFont="1" applyFill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" fontId="3" fillId="0" borderId="0" xfId="0" applyNumberFormat="1" applyFont="1" applyAlignment="1" quotePrefix="1">
      <alignment horizontal="left"/>
    </xf>
    <xf numFmtId="1" fontId="3" fillId="5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7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" fontId="3" fillId="0" borderId="0" xfId="0" applyNumberFormat="1" applyFont="1" applyAlignment="1">
      <alignment horizontal="left"/>
    </xf>
    <xf numFmtId="1" fontId="3" fillId="4" borderId="0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" fontId="3" fillId="0" borderId="0" xfId="0" applyNumberFormat="1" applyFont="1" applyAlignment="1" quotePrefix="1">
      <alignment horizontal="left"/>
    </xf>
    <xf numFmtId="0" fontId="3" fillId="4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/>
    </xf>
    <xf numFmtId="1" fontId="8" fillId="5" borderId="0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" fontId="9" fillId="0" borderId="0" xfId="0" applyNumberFormat="1" applyFont="1" applyAlignment="1" quotePrefix="1">
      <alignment horizontal="left"/>
    </xf>
    <xf numFmtId="1" fontId="1" fillId="5" borderId="0" xfId="0" applyNumberFormat="1" applyFon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 quotePrefix="1">
      <alignment/>
    </xf>
    <xf numFmtId="0" fontId="5" fillId="0" borderId="0" xfId="15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asket\lista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team"/>
      <sheetName val="presenze"/>
      <sheetName val="player"/>
      <sheetName val="primavera player"/>
      <sheetName val="primavera team"/>
      <sheetName val="spese"/>
      <sheetName val="TOT"/>
    </sheetNames>
    <sheetDataSet>
      <sheetData sheetId="0">
        <row r="2">
          <cell r="N2" t="str">
            <v>ND</v>
          </cell>
          <cell r="Q2" t="str">
            <v>ND</v>
          </cell>
          <cell r="T2" t="str">
            <v>da definire</v>
          </cell>
          <cell r="U2" t="str">
            <v>i</v>
          </cell>
          <cell r="V2" t="str">
            <v>ND</v>
          </cell>
        </row>
        <row r="3">
          <cell r="N3">
            <v>0</v>
          </cell>
          <cell r="R3" t="str">
            <v>ND</v>
          </cell>
        </row>
        <row r="4">
          <cell r="N4">
            <v>0</v>
          </cell>
          <cell r="O4" t="str">
            <v>ND</v>
          </cell>
          <cell r="P4" t="str">
            <v>ND</v>
          </cell>
          <cell r="Q4" t="str">
            <v>ND</v>
          </cell>
          <cell r="R4" t="str">
            <v>i</v>
          </cell>
          <cell r="V4" t="str">
            <v>da definire</v>
          </cell>
        </row>
        <row r="6">
          <cell r="J6" t="str">
            <v>i</v>
          </cell>
          <cell r="K6" t="str">
            <v>i</v>
          </cell>
          <cell r="L6" t="str">
            <v>i</v>
          </cell>
          <cell r="M6" t="str">
            <v>i</v>
          </cell>
          <cell r="N6" t="str">
            <v>i</v>
          </cell>
          <cell r="O6" t="str">
            <v>i</v>
          </cell>
          <cell r="P6" t="str">
            <v>i</v>
          </cell>
          <cell r="Q6" t="str">
            <v>i</v>
          </cell>
          <cell r="R6" t="str">
            <v>i</v>
          </cell>
          <cell r="T6" t="str">
            <v>da definire</v>
          </cell>
          <cell r="U6" t="str">
            <v>da definire</v>
          </cell>
          <cell r="V6" t="str">
            <v>da definire</v>
          </cell>
          <cell r="W6" t="str">
            <v>i</v>
          </cell>
        </row>
        <row r="7">
          <cell r="L7" t="str">
            <v>ND</v>
          </cell>
          <cell r="O7" t="str">
            <v>NC</v>
          </cell>
          <cell r="P7" t="str">
            <v>NC</v>
          </cell>
          <cell r="Q7" t="str">
            <v>ND</v>
          </cell>
          <cell r="T7">
            <v>0</v>
          </cell>
        </row>
        <row r="8">
          <cell r="J8" t="str">
            <v>ND</v>
          </cell>
          <cell r="K8" t="str">
            <v>ND</v>
          </cell>
          <cell r="M8" t="str">
            <v>ND</v>
          </cell>
          <cell r="O8" t="str">
            <v>i</v>
          </cell>
          <cell r="P8" t="str">
            <v>i</v>
          </cell>
          <cell r="Q8" t="str">
            <v>i</v>
          </cell>
          <cell r="R8" t="str">
            <v>i</v>
          </cell>
          <cell r="T8" t="str">
            <v>i</v>
          </cell>
          <cell r="U8" t="str">
            <v>i</v>
          </cell>
          <cell r="V8" t="str">
            <v>i</v>
          </cell>
          <cell r="W8" t="str">
            <v>i</v>
          </cell>
        </row>
        <row r="9">
          <cell r="Q9" t="str">
            <v>ND</v>
          </cell>
          <cell r="R9" t="str">
            <v>i</v>
          </cell>
        </row>
        <row r="10">
          <cell r="N10" t="str">
            <v>i</v>
          </cell>
          <cell r="O10" t="str">
            <v>i</v>
          </cell>
          <cell r="U10">
            <v>0</v>
          </cell>
          <cell r="W10" t="str">
            <v>ND</v>
          </cell>
        </row>
        <row r="11">
          <cell r="P11">
            <v>0</v>
          </cell>
          <cell r="W11" t="str">
            <v>ND</v>
          </cell>
        </row>
        <row r="12">
          <cell r="J12" t="str">
            <v>NC</v>
          </cell>
          <cell r="K12" t="str">
            <v>ND</v>
          </cell>
          <cell r="L12" t="str">
            <v>NC</v>
          </cell>
          <cell r="M12">
            <v>0</v>
          </cell>
          <cell r="N12" t="str">
            <v>NC</v>
          </cell>
          <cell r="P12" t="str">
            <v>NC</v>
          </cell>
          <cell r="Q12" t="str">
            <v>NC</v>
          </cell>
          <cell r="T12">
            <v>0</v>
          </cell>
          <cell r="U12">
            <v>0</v>
          </cell>
          <cell r="W12" t="str">
            <v>ND</v>
          </cell>
        </row>
        <row r="13">
          <cell r="N13">
            <v>0</v>
          </cell>
          <cell r="U13" t="str">
            <v>i</v>
          </cell>
        </row>
        <row r="14">
          <cell r="J14" t="str">
            <v>ND</v>
          </cell>
          <cell r="K14" t="str">
            <v>ND</v>
          </cell>
          <cell r="L14" t="str">
            <v>ND</v>
          </cell>
          <cell r="M14" t="str">
            <v>ND</v>
          </cell>
          <cell r="N14" t="str">
            <v>ND</v>
          </cell>
          <cell r="O14" t="str">
            <v>ND</v>
          </cell>
          <cell r="P14" t="str">
            <v>ND</v>
          </cell>
          <cell r="Q14" t="str">
            <v>ND</v>
          </cell>
          <cell r="R14" t="str">
            <v>ND</v>
          </cell>
          <cell r="T14" t="str">
            <v>da definire</v>
          </cell>
          <cell r="U14" t="str">
            <v>da definire</v>
          </cell>
          <cell r="V14" t="str">
            <v>da definire</v>
          </cell>
          <cell r="W14" t="str">
            <v>ND</v>
          </cell>
        </row>
        <row r="15">
          <cell r="J15" t="str">
            <v>ND</v>
          </cell>
          <cell r="K15">
            <v>0</v>
          </cell>
          <cell r="L15" t="str">
            <v>ND</v>
          </cell>
          <cell r="N15" t="str">
            <v>i</v>
          </cell>
          <cell r="O15" t="str">
            <v>i</v>
          </cell>
          <cell r="P15">
            <v>0</v>
          </cell>
          <cell r="Q15" t="str">
            <v>ND</v>
          </cell>
          <cell r="R15" t="str">
            <v>ND</v>
          </cell>
          <cell r="T15" t="str">
            <v>da definire</v>
          </cell>
          <cell r="V15" t="str">
            <v>da definire</v>
          </cell>
        </row>
        <row r="16">
          <cell r="J16" t="str">
            <v>NC</v>
          </cell>
          <cell r="K16" t="str">
            <v>NC</v>
          </cell>
          <cell r="L16" t="str">
            <v>NC</v>
          </cell>
          <cell r="M16" t="str">
            <v>NC</v>
          </cell>
          <cell r="N16" t="str">
            <v>NC</v>
          </cell>
          <cell r="O16" t="str">
            <v>ND</v>
          </cell>
          <cell r="P16" t="str">
            <v>NC</v>
          </cell>
          <cell r="Q16" t="str">
            <v>ND</v>
          </cell>
          <cell r="R16" t="str">
            <v>ND</v>
          </cell>
          <cell r="T16" t="str">
            <v>da definire</v>
          </cell>
          <cell r="U16" t="str">
            <v>da definire</v>
          </cell>
          <cell r="V16" t="str">
            <v>da definire</v>
          </cell>
        </row>
        <row r="17">
          <cell r="J17" t="str">
            <v>i</v>
          </cell>
          <cell r="K17" t="str">
            <v>i</v>
          </cell>
          <cell r="L17" t="str">
            <v>i</v>
          </cell>
          <cell r="M17" t="str">
            <v>i</v>
          </cell>
          <cell r="N17" t="str">
            <v>i</v>
          </cell>
          <cell r="O17" t="str">
            <v>i</v>
          </cell>
          <cell r="P17" t="str">
            <v>i</v>
          </cell>
          <cell r="Q17" t="str">
            <v>i</v>
          </cell>
          <cell r="R17" t="str">
            <v>i</v>
          </cell>
          <cell r="T17" t="str">
            <v>i</v>
          </cell>
          <cell r="U17" t="str">
            <v>i</v>
          </cell>
          <cell r="V17" t="str">
            <v>i</v>
          </cell>
          <cell r="W17" t="str">
            <v>i</v>
          </cell>
        </row>
        <row r="18">
          <cell r="K18" t="str">
            <v>i</v>
          </cell>
          <cell r="R18" t="str">
            <v>i</v>
          </cell>
          <cell r="T18" t="str">
            <v>i</v>
          </cell>
          <cell r="U18" t="str">
            <v>i</v>
          </cell>
          <cell r="V18" t="str">
            <v>da definire</v>
          </cell>
          <cell r="W18" t="str">
            <v>i</v>
          </cell>
        </row>
        <row r="19">
          <cell r="L19" t="str">
            <v>i</v>
          </cell>
          <cell r="M19" t="str">
            <v>i</v>
          </cell>
          <cell r="N19" t="str">
            <v>i</v>
          </cell>
          <cell r="P19">
            <v>0</v>
          </cell>
          <cell r="U19">
            <v>0</v>
          </cell>
          <cell r="W19">
            <v>0</v>
          </cell>
        </row>
        <row r="20">
          <cell r="J20" t="str">
            <v>ND</v>
          </cell>
          <cell r="K20">
            <v>0</v>
          </cell>
          <cell r="L20" t="str">
            <v>NC</v>
          </cell>
          <cell r="M20" t="str">
            <v>NC</v>
          </cell>
          <cell r="N20" t="str">
            <v>NC</v>
          </cell>
          <cell r="O20" t="str">
            <v>NC</v>
          </cell>
          <cell r="P20" t="str">
            <v>NC</v>
          </cell>
          <cell r="Q20">
            <v>0</v>
          </cell>
          <cell r="T20" t="str">
            <v>da definire</v>
          </cell>
          <cell r="U20" t="str">
            <v>da definire</v>
          </cell>
          <cell r="V20" t="str">
            <v>da definire</v>
          </cell>
          <cell r="W20" t="str">
            <v>da definire</v>
          </cell>
        </row>
        <row r="21">
          <cell r="J21" t="str">
            <v>ND</v>
          </cell>
          <cell r="K21" t="str">
            <v>ND</v>
          </cell>
          <cell r="L21" t="str">
            <v>ND</v>
          </cell>
          <cell r="M21" t="str">
            <v>ND</v>
          </cell>
          <cell r="N21" t="str">
            <v>ND</v>
          </cell>
          <cell r="O21" t="str">
            <v>ND</v>
          </cell>
          <cell r="P21" t="str">
            <v>ND</v>
          </cell>
          <cell r="Q21" t="str">
            <v>ND</v>
          </cell>
          <cell r="R21" t="str">
            <v>ND</v>
          </cell>
          <cell r="T21" t="str">
            <v>da definire</v>
          </cell>
          <cell r="U21" t="str">
            <v>da definire</v>
          </cell>
          <cell r="V21" t="str">
            <v>da definire</v>
          </cell>
          <cell r="W21" t="str">
            <v>ND</v>
          </cell>
        </row>
        <row r="22">
          <cell r="J22" t="str">
            <v>i</v>
          </cell>
          <cell r="K22" t="str">
            <v>i</v>
          </cell>
          <cell r="L22" t="str">
            <v>i</v>
          </cell>
          <cell r="M22" t="str">
            <v>ND</v>
          </cell>
          <cell r="N22">
            <v>0</v>
          </cell>
          <cell r="P22" t="str">
            <v>NC</v>
          </cell>
          <cell r="R22">
            <v>0</v>
          </cell>
          <cell r="T22" t="str">
            <v>da definire</v>
          </cell>
          <cell r="U22" t="str">
            <v>da definire</v>
          </cell>
          <cell r="V22" t="str">
            <v>da definire</v>
          </cell>
          <cell r="W22" t="str">
            <v>ND</v>
          </cell>
        </row>
        <row r="23">
          <cell r="J23" t="str">
            <v>NC</v>
          </cell>
          <cell r="K23" t="str">
            <v>ND</v>
          </cell>
          <cell r="L23" t="str">
            <v>NC</v>
          </cell>
          <cell r="M23" t="str">
            <v>ND</v>
          </cell>
          <cell r="N23" t="str">
            <v>ND</v>
          </cell>
          <cell r="O23" t="str">
            <v>ND</v>
          </cell>
          <cell r="P23" t="str">
            <v>ND</v>
          </cell>
          <cell r="Q23" t="str">
            <v>ND</v>
          </cell>
          <cell r="R23" t="str">
            <v>ND</v>
          </cell>
          <cell r="T23" t="str">
            <v>da definire</v>
          </cell>
          <cell r="U23" t="str">
            <v>da definire</v>
          </cell>
          <cell r="V23" t="str">
            <v>da definire</v>
          </cell>
          <cell r="W23" t="str">
            <v>ND</v>
          </cell>
        </row>
        <row r="24">
          <cell r="J24" t="str">
            <v>ND</v>
          </cell>
          <cell r="O24" t="str">
            <v>i</v>
          </cell>
          <cell r="P24" t="str">
            <v>i</v>
          </cell>
          <cell r="Q24" t="str">
            <v>i</v>
          </cell>
          <cell r="R24" t="str">
            <v>i</v>
          </cell>
          <cell r="T24" t="str">
            <v>i</v>
          </cell>
          <cell r="U24" t="str">
            <v>i</v>
          </cell>
          <cell r="V24" t="str">
            <v>i</v>
          </cell>
          <cell r="W24" t="str">
            <v>i</v>
          </cell>
        </row>
        <row r="25">
          <cell r="K25" t="str">
            <v>ND</v>
          </cell>
          <cell r="M25" t="str">
            <v>ND</v>
          </cell>
          <cell r="T25" t="str">
            <v>da definire</v>
          </cell>
          <cell r="U25" t="str">
            <v>ND</v>
          </cell>
          <cell r="V25" t="str">
            <v>da definire</v>
          </cell>
          <cell r="W25" t="str">
            <v>ND</v>
          </cell>
        </row>
        <row r="26">
          <cell r="N26" t="str">
            <v>ND</v>
          </cell>
          <cell r="R26" t="str">
            <v>ND</v>
          </cell>
          <cell r="T26" t="str">
            <v>da definire</v>
          </cell>
          <cell r="U26" t="str">
            <v>da definire</v>
          </cell>
          <cell r="V26" t="str">
            <v>da definire</v>
          </cell>
          <cell r="W26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tt_11@hotmail.it" TargetMode="External" /><Relationship Id="rId2" Type="http://schemas.openxmlformats.org/officeDocument/2006/relationships/hyperlink" Target="mailto:alfonso.puorro@bancaditalia.it" TargetMode="External" /><Relationship Id="rId3" Type="http://schemas.openxmlformats.org/officeDocument/2006/relationships/hyperlink" Target="mailto:stefanoinnocenzi@alice.it" TargetMode="External" /><Relationship Id="rId4" Type="http://schemas.openxmlformats.org/officeDocument/2006/relationships/hyperlink" Target="mailto:marco.stranieri@bancaditalia.it" TargetMode="External" /><Relationship Id="rId5" Type="http://schemas.openxmlformats.org/officeDocument/2006/relationships/hyperlink" Target="mailto:zzz_morolo@hotmail.com" TargetMode="External" /><Relationship Id="rId6" Type="http://schemas.openxmlformats.org/officeDocument/2006/relationships/hyperlink" Target="mailto:andreadelmoro@goowy.com" TargetMode="External" /><Relationship Id="rId7" Type="http://schemas.openxmlformats.org/officeDocument/2006/relationships/hyperlink" Target="mailto:valethebull@gmail.com" TargetMode="External" /><Relationship Id="rId8" Type="http://schemas.openxmlformats.org/officeDocument/2006/relationships/hyperlink" Target="mailto:civuelle@yahoo.it" TargetMode="External" /><Relationship Id="rId9" Type="http://schemas.openxmlformats.org/officeDocument/2006/relationships/hyperlink" Target="mailto:federico.tidu@gmail.com" TargetMode="External" /><Relationship Id="rId10" Type="http://schemas.openxmlformats.org/officeDocument/2006/relationships/hyperlink" Target="mailto:bigluca83@libero.it" TargetMode="External" /><Relationship Id="rId11" Type="http://schemas.openxmlformats.org/officeDocument/2006/relationships/hyperlink" Target="mailto:fabrizio_ferriani@libero.it" TargetMode="External" /><Relationship Id="rId12" Type="http://schemas.openxmlformats.org/officeDocument/2006/relationships/hyperlink" Target="mailto:bgiamp@gmail.com" TargetMode="External" /><Relationship Id="rId13" Type="http://schemas.openxmlformats.org/officeDocument/2006/relationships/hyperlink" Target="mailto:toxy_ale@hotmail.com" TargetMode="External" /><Relationship Id="rId14" Type="http://schemas.openxmlformats.org/officeDocument/2006/relationships/hyperlink" Target="mailto:a_italia@libero.it" TargetMode="External" /><Relationship Id="rId15" Type="http://schemas.openxmlformats.org/officeDocument/2006/relationships/hyperlink" Target="mailto:luca.devecchis@gmail.com" TargetMode="External" /><Relationship Id="rId16" Type="http://schemas.openxmlformats.org/officeDocument/2006/relationships/hyperlink" Target="mailto:marco.bevilacqua@bancaditalia.it" TargetMode="External" /><Relationship Id="rId17" Type="http://schemas.openxmlformats.org/officeDocument/2006/relationships/hyperlink" Target="mailto:flavio.gozzi@bancaditalia.it" TargetMode="External" /><Relationship Id="rId18" Type="http://schemas.openxmlformats.org/officeDocument/2006/relationships/hyperlink" Target="mailto:cheeby@inwind.it" TargetMode="External" /><Relationship Id="rId19" Type="http://schemas.openxmlformats.org/officeDocument/2006/relationships/hyperlink" Target="mailto:michele_dipasquale@alice.it" TargetMode="External" /><Relationship Id="rId20" Type="http://schemas.openxmlformats.org/officeDocument/2006/relationships/hyperlink" Target="mailto:luca.cus@gmail.com" TargetMode="External" /><Relationship Id="rId21" Type="http://schemas.openxmlformats.org/officeDocument/2006/relationships/hyperlink" Target="mailto:margal1996@gmail.com" TargetMode="External" /><Relationship Id="rId22" Type="http://schemas.openxmlformats.org/officeDocument/2006/relationships/hyperlink" Target="mailto:sk1affo@yahoo.it" TargetMode="External" /><Relationship Id="rId23" Type="http://schemas.openxmlformats.org/officeDocument/2006/relationships/hyperlink" Target="mailto:corridore.marco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S28"/>
  <sheetViews>
    <sheetView workbookViewId="0" topLeftCell="A1">
      <selection activeCell="D47" sqref="D47"/>
    </sheetView>
  </sheetViews>
  <sheetFormatPr defaultColWidth="9.140625" defaultRowHeight="12.75"/>
  <cols>
    <col min="1" max="1" width="10.421875" style="17" bestFit="1" customWidth="1"/>
    <col min="2" max="2" width="12.7109375" style="13" bestFit="1" customWidth="1"/>
    <col min="3" max="3" width="5.140625" style="13" bestFit="1" customWidth="1"/>
    <col min="4" max="4" width="6.421875" style="13" bestFit="1" customWidth="1"/>
    <col min="5" max="5" width="6.8515625" style="13" bestFit="1" customWidth="1"/>
    <col min="6" max="9" width="9.421875" style="17" customWidth="1"/>
    <col min="10" max="10" width="10.140625" style="17" customWidth="1"/>
    <col min="11" max="11" width="10.00390625" style="17" customWidth="1"/>
    <col min="12" max="15" width="9.421875" style="17" customWidth="1"/>
    <col min="16" max="17" width="9.421875" style="17" bestFit="1" customWidth="1"/>
    <col min="18" max="18" width="10.28125" style="17" customWidth="1"/>
    <col min="19" max="19" width="10.140625" style="17" bestFit="1" customWidth="1"/>
    <col min="20" max="16384" width="9.140625" style="13" customWidth="1"/>
  </cols>
  <sheetData>
    <row r="1" spans="1:19" s="7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4" t="s">
        <v>13</v>
      </c>
      <c r="O1" s="6" t="s">
        <v>14</v>
      </c>
      <c r="P1" s="4" t="s">
        <v>15</v>
      </c>
      <c r="Q1" s="5" t="s">
        <v>16</v>
      </c>
      <c r="R1" s="4" t="s">
        <v>17</v>
      </c>
      <c r="S1" s="5" t="s">
        <v>18</v>
      </c>
    </row>
    <row r="2" spans="1:19" ht="12.75" hidden="1">
      <c r="A2" s="8" t="s">
        <v>19</v>
      </c>
      <c r="B2" s="8" t="s">
        <v>20</v>
      </c>
      <c r="C2" s="9">
        <f aca="true" t="shared" si="0" ref="C2:C28">SUM(F2:S2)</f>
        <v>0</v>
      </c>
      <c r="D2" s="10">
        <f aca="true" t="shared" si="1" ref="D2:D27">COUNTIF(F2:S2,"&lt;&gt;*")</f>
        <v>0</v>
      </c>
      <c r="E2" s="11" t="e">
        <f aca="true" t="shared" si="2" ref="E2:E28">C2/D2</f>
        <v>#DIV/0!</v>
      </c>
      <c r="F2" s="12" t="str">
        <f>'[1]lista'!J6</f>
        <v>i</v>
      </c>
      <c r="G2" s="12" t="str">
        <f>'[1]lista'!K6</f>
        <v>i</v>
      </c>
      <c r="H2" s="12" t="str">
        <f>'[1]lista'!L6</f>
        <v>i</v>
      </c>
      <c r="I2" s="12" t="str">
        <f>'[1]lista'!M6</f>
        <v>i</v>
      </c>
      <c r="J2" s="12" t="str">
        <f>'[1]lista'!N6</f>
        <v>i</v>
      </c>
      <c r="K2" s="12" t="str">
        <f>'[1]lista'!O6</f>
        <v>i</v>
      </c>
      <c r="L2" s="12" t="str">
        <f>'[1]lista'!P6</f>
        <v>i</v>
      </c>
      <c r="M2" s="12" t="str">
        <f>'[1]lista'!Q6</f>
        <v>i</v>
      </c>
      <c r="N2" s="12" t="str">
        <f>'[1]lista'!R6</f>
        <v>i</v>
      </c>
      <c r="O2" s="10" t="s">
        <v>69</v>
      </c>
      <c r="P2" s="12" t="str">
        <f>'[1]lista'!T6</f>
        <v>da definire</v>
      </c>
      <c r="Q2" s="12" t="str">
        <f>'[1]lista'!V6</f>
        <v>da definire</v>
      </c>
      <c r="R2" s="12" t="str">
        <f>'[1]lista'!W6</f>
        <v>i</v>
      </c>
      <c r="S2" s="12" t="str">
        <f>'[1]lista'!U6</f>
        <v>da definire</v>
      </c>
    </row>
    <row r="3" spans="1:19" ht="12.75" hidden="1">
      <c r="A3" s="8" t="s">
        <v>23</v>
      </c>
      <c r="B3" s="8" t="s">
        <v>24</v>
      </c>
      <c r="C3" s="9">
        <f t="shared" si="0"/>
        <v>0</v>
      </c>
      <c r="D3" s="10">
        <f t="shared" si="1"/>
        <v>0</v>
      </c>
      <c r="E3" s="11" t="e">
        <f t="shared" si="2"/>
        <v>#DIV/0!</v>
      </c>
      <c r="F3" s="12" t="str">
        <f>'[1]lista'!J14</f>
        <v>ND</v>
      </c>
      <c r="G3" s="12" t="str">
        <f>'[1]lista'!K14</f>
        <v>ND</v>
      </c>
      <c r="H3" s="12" t="str">
        <f>'[1]lista'!L14</f>
        <v>ND</v>
      </c>
      <c r="I3" s="12" t="str">
        <f>'[1]lista'!M14</f>
        <v>ND</v>
      </c>
      <c r="J3" s="12" t="str">
        <f>'[1]lista'!N14</f>
        <v>ND</v>
      </c>
      <c r="K3" s="12" t="str">
        <f>'[1]lista'!O14</f>
        <v>ND</v>
      </c>
      <c r="L3" s="12" t="str">
        <f>'[1]lista'!P14</f>
        <v>ND</v>
      </c>
      <c r="M3" s="12" t="str">
        <f>'[1]lista'!Q14</f>
        <v>ND</v>
      </c>
      <c r="N3" s="12" t="str">
        <f>'[1]lista'!R14</f>
        <v>ND</v>
      </c>
      <c r="O3" s="10" t="s">
        <v>70</v>
      </c>
      <c r="P3" s="12" t="str">
        <f>'[1]lista'!T14</f>
        <v>da definire</v>
      </c>
      <c r="Q3" s="12" t="str">
        <f>'[1]lista'!V14</f>
        <v>da definire</v>
      </c>
      <c r="R3" s="12" t="str">
        <f>'[1]lista'!W14</f>
        <v>ND</v>
      </c>
      <c r="S3" s="12" t="str">
        <f>'[1]lista'!U14</f>
        <v>da definire</v>
      </c>
    </row>
    <row r="4" spans="1:19" ht="12.75">
      <c r="A4" s="8" t="s">
        <v>26</v>
      </c>
      <c r="B4" s="8" t="s">
        <v>27</v>
      </c>
      <c r="C4" s="9">
        <f t="shared" si="0"/>
        <v>0</v>
      </c>
      <c r="D4" s="10">
        <f t="shared" si="1"/>
        <v>1</v>
      </c>
      <c r="E4" s="11">
        <f t="shared" si="2"/>
        <v>0</v>
      </c>
      <c r="F4" s="12" t="str">
        <f>'[1]lista'!J16</f>
        <v>NC</v>
      </c>
      <c r="G4" s="12" t="str">
        <f>'[1]lista'!K16</f>
        <v>NC</v>
      </c>
      <c r="H4" s="12" t="str">
        <f>'[1]lista'!L16</f>
        <v>NC</v>
      </c>
      <c r="I4" s="12" t="str">
        <f>'[1]lista'!M16</f>
        <v>NC</v>
      </c>
      <c r="J4" s="12" t="str">
        <f>'[1]lista'!N16</f>
        <v>NC</v>
      </c>
      <c r="K4" s="12" t="str">
        <f>'[1]lista'!O16</f>
        <v>ND</v>
      </c>
      <c r="L4" s="12" t="str">
        <f>'[1]lista'!P16</f>
        <v>NC</v>
      </c>
      <c r="M4" s="12" t="str">
        <f>'[1]lista'!Q16</f>
        <v>ND</v>
      </c>
      <c r="N4" s="12" t="str">
        <f>'[1]lista'!R16</f>
        <v>ND</v>
      </c>
      <c r="O4" s="10" t="s">
        <v>71</v>
      </c>
      <c r="P4" s="12" t="str">
        <f>'[1]lista'!T16</f>
        <v>da definire</v>
      </c>
      <c r="Q4" s="12" t="str">
        <f>'[1]lista'!V16</f>
        <v>da definire</v>
      </c>
      <c r="R4" s="12">
        <v>0</v>
      </c>
      <c r="S4" s="12" t="str">
        <f>'[1]lista'!U16</f>
        <v>da definire</v>
      </c>
    </row>
    <row r="5" spans="1:19" ht="12.75" hidden="1">
      <c r="A5" s="8" t="s">
        <v>29</v>
      </c>
      <c r="B5" s="8" t="s">
        <v>30</v>
      </c>
      <c r="C5" s="9">
        <f t="shared" si="0"/>
        <v>0</v>
      </c>
      <c r="D5" s="10">
        <f t="shared" si="1"/>
        <v>0</v>
      </c>
      <c r="E5" s="11" t="e">
        <f t="shared" si="2"/>
        <v>#DIV/0!</v>
      </c>
      <c r="F5" s="12" t="str">
        <f>'[1]lista'!J17</f>
        <v>i</v>
      </c>
      <c r="G5" s="12" t="str">
        <f>'[1]lista'!K17</f>
        <v>i</v>
      </c>
      <c r="H5" s="12" t="str">
        <f>'[1]lista'!L17</f>
        <v>i</v>
      </c>
      <c r="I5" s="12" t="str">
        <f>'[1]lista'!M17</f>
        <v>i</v>
      </c>
      <c r="J5" s="12" t="str">
        <f>'[1]lista'!N17</f>
        <v>i</v>
      </c>
      <c r="K5" s="12" t="str">
        <f>'[1]lista'!O17</f>
        <v>i</v>
      </c>
      <c r="L5" s="12" t="str">
        <f>'[1]lista'!P17</f>
        <v>i</v>
      </c>
      <c r="M5" s="12" t="str">
        <f>'[1]lista'!Q17</f>
        <v>i</v>
      </c>
      <c r="N5" s="12" t="str">
        <f>'[1]lista'!R17</f>
        <v>i</v>
      </c>
      <c r="O5" s="10" t="s">
        <v>72</v>
      </c>
      <c r="P5" s="12" t="str">
        <f>'[1]lista'!T17</f>
        <v>i</v>
      </c>
      <c r="Q5" s="12" t="str">
        <f>'[1]lista'!V17</f>
        <v>i</v>
      </c>
      <c r="R5" s="12" t="str">
        <f>'[1]lista'!W17</f>
        <v>i</v>
      </c>
      <c r="S5" s="12" t="str">
        <f>'[1]lista'!U17</f>
        <v>i</v>
      </c>
    </row>
    <row r="6" spans="1:19" ht="12.75">
      <c r="A6" s="8" t="s">
        <v>31</v>
      </c>
      <c r="B6" s="8" t="s">
        <v>32</v>
      </c>
      <c r="C6" s="9">
        <f t="shared" si="0"/>
        <v>0</v>
      </c>
      <c r="D6" s="10">
        <f t="shared" si="1"/>
        <v>2</v>
      </c>
      <c r="E6" s="11">
        <f t="shared" si="2"/>
        <v>0</v>
      </c>
      <c r="F6" s="12" t="str">
        <f>'[1]lista'!J20</f>
        <v>ND</v>
      </c>
      <c r="G6" s="12">
        <f>'[1]lista'!K20</f>
        <v>0</v>
      </c>
      <c r="H6" s="12" t="str">
        <f>'[1]lista'!L20</f>
        <v>NC</v>
      </c>
      <c r="I6" s="12" t="str">
        <f>'[1]lista'!M20</f>
        <v>NC</v>
      </c>
      <c r="J6" s="12" t="str">
        <f>'[1]lista'!N20</f>
        <v>NC</v>
      </c>
      <c r="K6" s="12" t="str">
        <f>'[1]lista'!O20</f>
        <v>NC</v>
      </c>
      <c r="L6" s="12" t="str">
        <f>'[1]lista'!P20</f>
        <v>NC</v>
      </c>
      <c r="M6" s="12">
        <f>'[1]lista'!Q20</f>
        <v>0</v>
      </c>
      <c r="N6" s="9" t="s">
        <v>73</v>
      </c>
      <c r="O6" s="10" t="s">
        <v>74</v>
      </c>
      <c r="P6" s="12" t="str">
        <f>'[1]lista'!T20</f>
        <v>da definire</v>
      </c>
      <c r="Q6" s="12" t="str">
        <f>'[1]lista'!V20</f>
        <v>da definire</v>
      </c>
      <c r="R6" s="12" t="str">
        <f>'[1]lista'!W20</f>
        <v>da definire</v>
      </c>
      <c r="S6" s="12" t="str">
        <f>'[1]lista'!U20</f>
        <v>da definire</v>
      </c>
    </row>
    <row r="7" spans="1:19" ht="12.75" hidden="1">
      <c r="A7" s="8" t="s">
        <v>34</v>
      </c>
      <c r="B7" s="8" t="s">
        <v>35</v>
      </c>
      <c r="C7" s="9">
        <f t="shared" si="0"/>
        <v>0</v>
      </c>
      <c r="D7" s="10">
        <f t="shared" si="1"/>
        <v>0</v>
      </c>
      <c r="E7" s="11" t="e">
        <f t="shared" si="2"/>
        <v>#DIV/0!</v>
      </c>
      <c r="F7" s="12" t="str">
        <f>'[1]lista'!J21</f>
        <v>ND</v>
      </c>
      <c r="G7" s="12" t="str">
        <f>'[1]lista'!K21</f>
        <v>ND</v>
      </c>
      <c r="H7" s="12" t="str">
        <f>'[1]lista'!L21</f>
        <v>ND</v>
      </c>
      <c r="I7" s="12" t="str">
        <f>'[1]lista'!M21</f>
        <v>ND</v>
      </c>
      <c r="J7" s="12" t="str">
        <f>'[1]lista'!N21</f>
        <v>ND</v>
      </c>
      <c r="K7" s="12" t="str">
        <f>'[1]lista'!O21</f>
        <v>ND</v>
      </c>
      <c r="L7" s="12" t="str">
        <f>'[1]lista'!P21</f>
        <v>ND</v>
      </c>
      <c r="M7" s="12" t="str">
        <f>'[1]lista'!Q21</f>
        <v>ND</v>
      </c>
      <c r="N7" s="12" t="str">
        <f>'[1]lista'!R21</f>
        <v>ND</v>
      </c>
      <c r="O7" s="10" t="s">
        <v>75</v>
      </c>
      <c r="P7" s="12" t="str">
        <f>'[1]lista'!T21</f>
        <v>da definire</v>
      </c>
      <c r="Q7" s="12" t="str">
        <f>'[1]lista'!V21</f>
        <v>da definire</v>
      </c>
      <c r="R7" s="12" t="str">
        <f>'[1]lista'!W21</f>
        <v>ND</v>
      </c>
      <c r="S7" s="12" t="str">
        <f>'[1]lista'!U21</f>
        <v>da definire</v>
      </c>
    </row>
    <row r="8" spans="1:19" ht="12.75" hidden="1">
      <c r="A8" s="8" t="s">
        <v>36</v>
      </c>
      <c r="B8" s="8" t="s">
        <v>37</v>
      </c>
      <c r="C8" s="9">
        <f t="shared" si="0"/>
        <v>0</v>
      </c>
      <c r="D8" s="10">
        <f t="shared" si="1"/>
        <v>0</v>
      </c>
      <c r="E8" s="11" t="e">
        <f t="shared" si="2"/>
        <v>#DIV/0!</v>
      </c>
      <c r="F8" s="12" t="str">
        <f>'[1]lista'!J23</f>
        <v>NC</v>
      </c>
      <c r="G8" s="12" t="str">
        <f>'[1]lista'!K23</f>
        <v>ND</v>
      </c>
      <c r="H8" s="12" t="str">
        <f>'[1]lista'!L23</f>
        <v>NC</v>
      </c>
      <c r="I8" s="12" t="str">
        <f>'[1]lista'!M23</f>
        <v>ND</v>
      </c>
      <c r="J8" s="12" t="str">
        <f>'[1]lista'!N23</f>
        <v>ND</v>
      </c>
      <c r="K8" s="12" t="str">
        <f>'[1]lista'!O23</f>
        <v>ND</v>
      </c>
      <c r="L8" s="12" t="str">
        <f>'[1]lista'!P23</f>
        <v>ND</v>
      </c>
      <c r="M8" s="12" t="str">
        <f>'[1]lista'!Q23</f>
        <v>ND</v>
      </c>
      <c r="N8" s="12" t="str">
        <f>'[1]lista'!R23</f>
        <v>ND</v>
      </c>
      <c r="O8" s="10" t="s">
        <v>76</v>
      </c>
      <c r="P8" s="12" t="str">
        <f>'[1]lista'!T23</f>
        <v>da definire</v>
      </c>
      <c r="Q8" s="12" t="str">
        <f>'[1]lista'!V23</f>
        <v>da definire</v>
      </c>
      <c r="R8" s="12" t="str">
        <f>'[1]lista'!W23</f>
        <v>ND</v>
      </c>
      <c r="S8" s="12" t="str">
        <f>'[1]lista'!U23</f>
        <v>da definire</v>
      </c>
    </row>
    <row r="9" spans="1:19" ht="12.75">
      <c r="A9" s="8" t="s">
        <v>38</v>
      </c>
      <c r="B9" s="8" t="s">
        <v>39</v>
      </c>
      <c r="C9" s="9">
        <f t="shared" si="0"/>
        <v>2</v>
      </c>
      <c r="D9" s="10">
        <f t="shared" si="1"/>
        <v>4</v>
      </c>
      <c r="E9" s="11">
        <f t="shared" si="2"/>
        <v>0.5</v>
      </c>
      <c r="F9" s="12" t="str">
        <f>'[1]lista'!J12</f>
        <v>NC</v>
      </c>
      <c r="G9" s="12" t="str">
        <f>'[1]lista'!K12</f>
        <v>ND</v>
      </c>
      <c r="H9" s="12" t="str">
        <f>'[1]lista'!L12</f>
        <v>NC</v>
      </c>
      <c r="I9" s="12">
        <f>'[1]lista'!M12</f>
        <v>0</v>
      </c>
      <c r="J9" s="12" t="str">
        <f>'[1]lista'!N12</f>
        <v>NC</v>
      </c>
      <c r="K9" s="9" t="s">
        <v>77</v>
      </c>
      <c r="L9" s="12" t="str">
        <f>'[1]lista'!P12</f>
        <v>NC</v>
      </c>
      <c r="M9" s="12" t="str">
        <f>'[1]lista'!Q12</f>
        <v>NC</v>
      </c>
      <c r="N9" s="9" t="s">
        <v>78</v>
      </c>
      <c r="O9" s="10" t="s">
        <v>79</v>
      </c>
      <c r="P9" s="12">
        <f>'[1]lista'!T12</f>
        <v>0</v>
      </c>
      <c r="Q9" s="12">
        <v>2</v>
      </c>
      <c r="R9" s="12" t="str">
        <f>'[1]lista'!W12</f>
        <v>ND</v>
      </c>
      <c r="S9" s="12">
        <f>'[1]lista'!U12</f>
        <v>0</v>
      </c>
    </row>
    <row r="10" spans="1:19" ht="12.75">
      <c r="A10" s="8" t="s">
        <v>80</v>
      </c>
      <c r="B10" s="8" t="s">
        <v>81</v>
      </c>
      <c r="C10" s="9">
        <f t="shared" si="0"/>
        <v>2</v>
      </c>
      <c r="D10" s="10">
        <f t="shared" si="1"/>
        <v>1</v>
      </c>
      <c r="E10" s="11">
        <f t="shared" si="2"/>
        <v>2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O10" s="9" t="s">
        <v>91</v>
      </c>
      <c r="P10" s="9" t="s">
        <v>92</v>
      </c>
      <c r="Q10" s="9" t="s">
        <v>93</v>
      </c>
      <c r="R10" s="9" t="s">
        <v>94</v>
      </c>
      <c r="S10" s="12">
        <v>2</v>
      </c>
    </row>
    <row r="11" spans="1:19" ht="12.75">
      <c r="A11" s="8" t="s">
        <v>42</v>
      </c>
      <c r="B11" s="8" t="s">
        <v>43</v>
      </c>
      <c r="C11" s="9">
        <f t="shared" si="0"/>
        <v>4</v>
      </c>
      <c r="D11" s="10">
        <f t="shared" si="1"/>
        <v>4</v>
      </c>
      <c r="E11" s="11">
        <f t="shared" si="2"/>
        <v>1</v>
      </c>
      <c r="F11" s="12" t="str">
        <f>'[1]lista'!J22</f>
        <v>i</v>
      </c>
      <c r="G11" s="12" t="str">
        <f>'[1]lista'!K22</f>
        <v>i</v>
      </c>
      <c r="H11" s="12" t="str">
        <f>'[1]lista'!L22</f>
        <v>i</v>
      </c>
      <c r="I11" s="12" t="str">
        <f>'[1]lista'!M22</f>
        <v>ND</v>
      </c>
      <c r="J11" s="12">
        <f>'[1]lista'!N22</f>
        <v>0</v>
      </c>
      <c r="K11" s="12">
        <v>1</v>
      </c>
      <c r="L11" s="12" t="str">
        <f>'[1]lista'!P22</f>
        <v>NC</v>
      </c>
      <c r="M11" s="12">
        <v>3</v>
      </c>
      <c r="N11" s="12">
        <f>'[1]lista'!R22</f>
        <v>0</v>
      </c>
      <c r="O11" s="10" t="s">
        <v>95</v>
      </c>
      <c r="P11" s="12" t="str">
        <f>'[1]lista'!T22</f>
        <v>da definire</v>
      </c>
      <c r="Q11" s="12" t="str">
        <f>'[1]lista'!V22</f>
        <v>da definire</v>
      </c>
      <c r="R11" s="12" t="str">
        <f>'[1]lista'!W22</f>
        <v>ND</v>
      </c>
      <c r="S11" s="12" t="str">
        <f>'[1]lista'!U22</f>
        <v>da definire</v>
      </c>
    </row>
    <row r="12" spans="1:19" ht="12.75">
      <c r="A12" s="8" t="s">
        <v>44</v>
      </c>
      <c r="B12" s="8" t="s">
        <v>45</v>
      </c>
      <c r="C12" s="9">
        <f t="shared" si="0"/>
        <v>10</v>
      </c>
      <c r="D12" s="10">
        <f t="shared" si="1"/>
        <v>2</v>
      </c>
      <c r="E12" s="11">
        <f t="shared" si="2"/>
        <v>5</v>
      </c>
      <c r="F12" s="12" t="str">
        <f>'[1]lista'!J8</f>
        <v>ND</v>
      </c>
      <c r="G12" s="12" t="str">
        <f>'[1]lista'!K8</f>
        <v>ND</v>
      </c>
      <c r="H12" s="12">
        <v>6</v>
      </c>
      <c r="I12" s="12" t="str">
        <f>'[1]lista'!M8</f>
        <v>ND</v>
      </c>
      <c r="J12" s="12">
        <v>4</v>
      </c>
      <c r="K12" s="12" t="str">
        <f>'[1]lista'!O8</f>
        <v>i</v>
      </c>
      <c r="L12" s="12" t="str">
        <f>'[1]lista'!P8</f>
        <v>i</v>
      </c>
      <c r="M12" s="12" t="str">
        <f>'[1]lista'!Q8</f>
        <v>i</v>
      </c>
      <c r="N12" s="12" t="str">
        <f>'[1]lista'!R8</f>
        <v>i</v>
      </c>
      <c r="O12" s="10" t="s">
        <v>96</v>
      </c>
      <c r="P12" s="12" t="str">
        <f>'[1]lista'!T8</f>
        <v>i</v>
      </c>
      <c r="Q12" s="12" t="str">
        <f>'[1]lista'!V8</f>
        <v>i</v>
      </c>
      <c r="R12" s="12" t="str">
        <f>'[1]lista'!W8</f>
        <v>i</v>
      </c>
      <c r="S12" s="12" t="str">
        <f>'[1]lista'!U8</f>
        <v>i</v>
      </c>
    </row>
    <row r="13" spans="1:19" ht="12.75">
      <c r="A13" s="8" t="s">
        <v>46</v>
      </c>
      <c r="B13" s="8" t="s">
        <v>47</v>
      </c>
      <c r="C13" s="9">
        <f t="shared" si="0"/>
        <v>10</v>
      </c>
      <c r="D13" s="10">
        <f t="shared" si="1"/>
        <v>5</v>
      </c>
      <c r="E13" s="11">
        <f t="shared" si="2"/>
        <v>2</v>
      </c>
      <c r="F13" s="12" t="str">
        <f>'[1]lista'!J15</f>
        <v>ND</v>
      </c>
      <c r="G13" s="12">
        <f>'[1]lista'!K15</f>
        <v>0</v>
      </c>
      <c r="H13" s="12" t="str">
        <f>'[1]lista'!L15</f>
        <v>ND</v>
      </c>
      <c r="I13" s="12">
        <v>2</v>
      </c>
      <c r="J13" s="12" t="str">
        <f>'[1]lista'!N15</f>
        <v>i</v>
      </c>
      <c r="K13" s="12" t="str">
        <f>'[1]lista'!O15</f>
        <v>i</v>
      </c>
      <c r="L13" s="12">
        <f>'[1]lista'!P15</f>
        <v>0</v>
      </c>
      <c r="M13" s="12" t="str">
        <f>'[1]lista'!Q15</f>
        <v>ND</v>
      </c>
      <c r="N13" s="12" t="str">
        <f>'[1]lista'!R15</f>
        <v>ND</v>
      </c>
      <c r="O13" s="10" t="s">
        <v>97</v>
      </c>
      <c r="P13" s="12" t="str">
        <f>'[1]lista'!T15</f>
        <v>da definire</v>
      </c>
      <c r="Q13" s="12" t="str">
        <f>'[1]lista'!V15</f>
        <v>da definire</v>
      </c>
      <c r="R13" s="12">
        <v>4</v>
      </c>
      <c r="S13" s="12">
        <v>4</v>
      </c>
    </row>
    <row r="14" spans="1:19" ht="12.75">
      <c r="A14" s="8" t="s">
        <v>48</v>
      </c>
      <c r="B14" s="8" t="s">
        <v>49</v>
      </c>
      <c r="C14" s="9">
        <f t="shared" si="0"/>
        <v>20</v>
      </c>
      <c r="D14" s="10">
        <f t="shared" si="1"/>
        <v>7</v>
      </c>
      <c r="E14" s="11">
        <f t="shared" si="2"/>
        <v>2.857142857142857</v>
      </c>
      <c r="F14" s="12">
        <v>3</v>
      </c>
      <c r="G14" s="12">
        <v>8</v>
      </c>
      <c r="H14" s="12">
        <v>0</v>
      </c>
      <c r="I14" s="12">
        <v>2</v>
      </c>
      <c r="J14" s="12">
        <f>'[1]lista'!N4</f>
        <v>0</v>
      </c>
      <c r="K14" s="12" t="str">
        <f>'[1]lista'!O4</f>
        <v>ND</v>
      </c>
      <c r="L14" s="12" t="str">
        <f>'[1]lista'!P4</f>
        <v>ND</v>
      </c>
      <c r="M14" s="12" t="str">
        <f>'[1]lista'!Q4</f>
        <v>ND</v>
      </c>
      <c r="N14" s="12" t="str">
        <f>'[1]lista'!R4</f>
        <v>i</v>
      </c>
      <c r="O14" s="10" t="s">
        <v>98</v>
      </c>
      <c r="P14" s="12">
        <v>2</v>
      </c>
      <c r="Q14" s="12" t="str">
        <f>'[1]lista'!V4</f>
        <v>da definire</v>
      </c>
      <c r="R14" s="9" t="s">
        <v>99</v>
      </c>
      <c r="S14" s="12">
        <v>5</v>
      </c>
    </row>
    <row r="15" spans="1:19" ht="12.75">
      <c r="A15" s="8" t="s">
        <v>50</v>
      </c>
      <c r="B15" s="8" t="s">
        <v>45</v>
      </c>
      <c r="C15" s="9">
        <f t="shared" si="0"/>
        <v>20</v>
      </c>
      <c r="D15" s="10">
        <f t="shared" si="1"/>
        <v>8</v>
      </c>
      <c r="E15" s="11">
        <f t="shared" si="2"/>
        <v>2.5</v>
      </c>
      <c r="F15" s="12">
        <v>2</v>
      </c>
      <c r="G15" s="12">
        <v>2</v>
      </c>
      <c r="H15" s="12" t="str">
        <f>'[1]lista'!L19</f>
        <v>i</v>
      </c>
      <c r="I15" s="12" t="str">
        <f>'[1]lista'!M19</f>
        <v>i</v>
      </c>
      <c r="J15" s="12" t="str">
        <f>'[1]lista'!N19</f>
        <v>i</v>
      </c>
      <c r="K15" s="9" t="s">
        <v>100</v>
      </c>
      <c r="L15" s="12">
        <f>'[1]lista'!P19</f>
        <v>0</v>
      </c>
      <c r="M15" s="9" t="s">
        <v>21</v>
      </c>
      <c r="N15" s="12">
        <v>4</v>
      </c>
      <c r="O15" s="10" t="s">
        <v>101</v>
      </c>
      <c r="P15" s="12">
        <v>8</v>
      </c>
      <c r="Q15" s="12">
        <v>4</v>
      </c>
      <c r="R15" s="12">
        <f>'[1]lista'!W19</f>
        <v>0</v>
      </c>
      <c r="S15" s="12">
        <f>'[1]lista'!U19</f>
        <v>0</v>
      </c>
    </row>
    <row r="16" spans="1:19" ht="12.75">
      <c r="A16" s="8" t="s">
        <v>51</v>
      </c>
      <c r="B16" s="8" t="s">
        <v>20</v>
      </c>
      <c r="C16" s="9">
        <f t="shared" si="0"/>
        <v>20</v>
      </c>
      <c r="D16" s="10">
        <f t="shared" si="1"/>
        <v>2</v>
      </c>
      <c r="E16" s="11">
        <f t="shared" si="2"/>
        <v>10</v>
      </c>
      <c r="F16" s="12" t="str">
        <f>'[1]lista'!J24</f>
        <v>ND</v>
      </c>
      <c r="G16" s="12">
        <v>8</v>
      </c>
      <c r="H16" s="9" t="s">
        <v>25</v>
      </c>
      <c r="I16" s="9" t="s">
        <v>25</v>
      </c>
      <c r="J16" s="12">
        <v>12</v>
      </c>
      <c r="K16" s="12" t="str">
        <f>'[1]lista'!O24</f>
        <v>i</v>
      </c>
      <c r="L16" s="12" t="str">
        <f>'[1]lista'!P24</f>
        <v>i</v>
      </c>
      <c r="M16" s="12" t="str">
        <f>'[1]lista'!Q24</f>
        <v>i</v>
      </c>
      <c r="N16" s="12" t="str">
        <f>'[1]lista'!R24</f>
        <v>i</v>
      </c>
      <c r="O16" s="10" t="s">
        <v>102</v>
      </c>
      <c r="P16" s="12" t="str">
        <f>'[1]lista'!T24</f>
        <v>i</v>
      </c>
      <c r="Q16" s="12" t="str">
        <f>'[1]lista'!V24</f>
        <v>i</v>
      </c>
      <c r="R16" s="12" t="str">
        <f>'[1]lista'!W24</f>
        <v>i</v>
      </c>
      <c r="S16" s="12" t="str">
        <f>'[1]lista'!U24</f>
        <v>i</v>
      </c>
    </row>
    <row r="17" spans="1:19" ht="12.75">
      <c r="A17" s="8" t="s">
        <v>52</v>
      </c>
      <c r="B17" s="8" t="s">
        <v>53</v>
      </c>
      <c r="C17" s="9">
        <f t="shared" si="0"/>
        <v>25</v>
      </c>
      <c r="D17" s="10">
        <f t="shared" si="1"/>
        <v>6</v>
      </c>
      <c r="E17" s="11">
        <f t="shared" si="2"/>
        <v>4.166666666666667</v>
      </c>
      <c r="F17" s="12">
        <v>0</v>
      </c>
      <c r="G17" s="12" t="str">
        <f>'[1]lista'!K25</f>
        <v>ND</v>
      </c>
      <c r="H17" s="9" t="s">
        <v>21</v>
      </c>
      <c r="I17" s="12" t="str">
        <f>'[1]lista'!M25</f>
        <v>ND</v>
      </c>
      <c r="J17" s="12">
        <v>3</v>
      </c>
      <c r="K17" s="12">
        <v>3</v>
      </c>
      <c r="L17" s="12">
        <v>9</v>
      </c>
      <c r="M17" s="12">
        <v>1</v>
      </c>
      <c r="N17" s="12">
        <v>9</v>
      </c>
      <c r="O17" s="10" t="s">
        <v>103</v>
      </c>
      <c r="P17" s="12" t="str">
        <f>'[1]lista'!T25</f>
        <v>da definire</v>
      </c>
      <c r="Q17" s="12" t="str">
        <f>'[1]lista'!V25</f>
        <v>da definire</v>
      </c>
      <c r="R17" s="12" t="str">
        <f>'[1]lista'!W25</f>
        <v>ND</v>
      </c>
      <c r="S17" s="12" t="str">
        <f>'[1]lista'!U25</f>
        <v>ND</v>
      </c>
    </row>
    <row r="18" spans="1:19" ht="12.75">
      <c r="A18" s="8" t="s">
        <v>54</v>
      </c>
      <c r="B18" s="8" t="s">
        <v>30</v>
      </c>
      <c r="C18" s="9">
        <f t="shared" si="0"/>
        <v>26</v>
      </c>
      <c r="D18" s="10">
        <f t="shared" si="1"/>
        <v>9</v>
      </c>
      <c r="E18" s="11">
        <f t="shared" si="2"/>
        <v>2.888888888888889</v>
      </c>
      <c r="F18" s="12">
        <v>5</v>
      </c>
      <c r="G18" s="12">
        <v>2</v>
      </c>
      <c r="H18" s="12" t="str">
        <f>'[1]lista'!L7</f>
        <v>ND</v>
      </c>
      <c r="I18" s="12">
        <v>2</v>
      </c>
      <c r="J18" s="12">
        <v>3</v>
      </c>
      <c r="K18" s="12" t="str">
        <f>'[1]lista'!O7</f>
        <v>NC</v>
      </c>
      <c r="L18" s="12" t="str">
        <f>'[1]lista'!P7</f>
        <v>NC</v>
      </c>
      <c r="M18" s="12" t="str">
        <f>'[1]lista'!Q7</f>
        <v>ND</v>
      </c>
      <c r="N18" s="12">
        <v>3</v>
      </c>
      <c r="O18" s="10" t="s">
        <v>104</v>
      </c>
      <c r="P18" s="12">
        <f>'[1]lista'!T7</f>
        <v>0</v>
      </c>
      <c r="Q18" s="12">
        <v>2</v>
      </c>
      <c r="R18" s="12">
        <v>2</v>
      </c>
      <c r="S18" s="12">
        <v>7</v>
      </c>
    </row>
    <row r="19" spans="1:19" ht="12.75">
      <c r="A19" s="8" t="s">
        <v>55</v>
      </c>
      <c r="B19" s="8" t="s">
        <v>56</v>
      </c>
      <c r="C19" s="9">
        <f t="shared" si="0"/>
        <v>29</v>
      </c>
      <c r="D19" s="10">
        <f t="shared" si="1"/>
        <v>7</v>
      </c>
      <c r="E19" s="11">
        <f t="shared" si="2"/>
        <v>4.142857142857143</v>
      </c>
      <c r="F19" s="12">
        <v>1</v>
      </c>
      <c r="G19" s="12" t="str">
        <f>'[1]lista'!K18</f>
        <v>i</v>
      </c>
      <c r="H19" s="12">
        <v>2</v>
      </c>
      <c r="I19" s="12">
        <v>3</v>
      </c>
      <c r="J19" s="12">
        <v>3</v>
      </c>
      <c r="K19" s="12">
        <v>8</v>
      </c>
      <c r="L19" s="12">
        <v>6</v>
      </c>
      <c r="M19" s="12">
        <v>6</v>
      </c>
      <c r="N19" s="12" t="str">
        <f>'[1]lista'!R18</f>
        <v>i</v>
      </c>
      <c r="O19" s="10" t="s">
        <v>105</v>
      </c>
      <c r="P19" s="12" t="str">
        <f>'[1]lista'!T18</f>
        <v>i</v>
      </c>
      <c r="Q19" s="12" t="str">
        <f>'[1]lista'!V18</f>
        <v>da definire</v>
      </c>
      <c r="R19" s="12" t="str">
        <f>'[1]lista'!W18</f>
        <v>i</v>
      </c>
      <c r="S19" s="12" t="str">
        <f>'[1]lista'!U18</f>
        <v>i</v>
      </c>
    </row>
    <row r="20" spans="1:19" ht="12.75">
      <c r="A20" s="8" t="s">
        <v>57</v>
      </c>
      <c r="B20" s="8" t="s">
        <v>106</v>
      </c>
      <c r="C20" s="9">
        <f t="shared" si="0"/>
        <v>37</v>
      </c>
      <c r="D20" s="10">
        <f t="shared" si="1"/>
        <v>8</v>
      </c>
      <c r="E20" s="11">
        <f t="shared" si="2"/>
        <v>4.625</v>
      </c>
      <c r="F20" s="9" t="s">
        <v>107</v>
      </c>
      <c r="G20" s="9" t="s">
        <v>108</v>
      </c>
      <c r="H20" s="9" t="s">
        <v>109</v>
      </c>
      <c r="I20" s="9" t="s">
        <v>110</v>
      </c>
      <c r="J20" s="12">
        <v>4</v>
      </c>
      <c r="K20" s="12">
        <v>4</v>
      </c>
      <c r="L20" s="12">
        <f>'[1]lista'!P11</f>
        <v>0</v>
      </c>
      <c r="M20" s="12">
        <v>6</v>
      </c>
      <c r="N20" s="12">
        <v>4</v>
      </c>
      <c r="O20" s="10" t="s">
        <v>111</v>
      </c>
      <c r="P20" s="12">
        <v>7</v>
      </c>
      <c r="Q20" s="12">
        <v>7</v>
      </c>
      <c r="R20" s="12" t="str">
        <f>'[1]lista'!W11</f>
        <v>ND</v>
      </c>
      <c r="S20" s="12">
        <v>5</v>
      </c>
    </row>
    <row r="21" spans="1:19" ht="12.75">
      <c r="A21" s="8" t="s">
        <v>59</v>
      </c>
      <c r="B21" s="8" t="s">
        <v>60</v>
      </c>
      <c r="C21" s="9">
        <f t="shared" si="0"/>
        <v>40</v>
      </c>
      <c r="D21" s="10">
        <f t="shared" si="1"/>
        <v>11</v>
      </c>
      <c r="E21" s="11">
        <f t="shared" si="2"/>
        <v>3.6363636363636362</v>
      </c>
      <c r="F21" s="12">
        <v>2</v>
      </c>
      <c r="G21" s="12">
        <v>2</v>
      </c>
      <c r="H21" s="12">
        <v>4</v>
      </c>
      <c r="I21" s="12">
        <v>8</v>
      </c>
      <c r="J21" s="12">
        <f>'[1]lista'!N13</f>
        <v>0</v>
      </c>
      <c r="K21" s="12">
        <v>8</v>
      </c>
      <c r="L21" s="12">
        <v>1</v>
      </c>
      <c r="M21" s="9" t="s">
        <v>21</v>
      </c>
      <c r="N21" s="12">
        <v>4</v>
      </c>
      <c r="O21" s="10" t="s">
        <v>112</v>
      </c>
      <c r="P21" s="12">
        <v>2</v>
      </c>
      <c r="Q21" s="12">
        <v>5</v>
      </c>
      <c r="R21" s="12">
        <v>4</v>
      </c>
      <c r="S21" s="12" t="str">
        <f>'[1]lista'!U13</f>
        <v>i</v>
      </c>
    </row>
    <row r="22" spans="1:19" ht="12.75">
      <c r="A22" s="8" t="s">
        <v>57</v>
      </c>
      <c r="B22" s="8" t="s">
        <v>113</v>
      </c>
      <c r="C22" s="9">
        <f t="shared" si="0"/>
        <v>42</v>
      </c>
      <c r="D22" s="10">
        <f t="shared" si="1"/>
        <v>7</v>
      </c>
      <c r="E22" s="11">
        <f t="shared" si="2"/>
        <v>6</v>
      </c>
      <c r="F22" s="9" t="s">
        <v>114</v>
      </c>
      <c r="G22" s="9" t="s">
        <v>115</v>
      </c>
      <c r="H22" s="9">
        <v>0</v>
      </c>
      <c r="I22" s="9" t="s">
        <v>116</v>
      </c>
      <c r="J22" s="12" t="str">
        <f>'[1]lista'!N10</f>
        <v>i</v>
      </c>
      <c r="K22" s="12" t="str">
        <f>'[1]lista'!O10</f>
        <v>i</v>
      </c>
      <c r="L22" s="12">
        <v>3</v>
      </c>
      <c r="M22" s="12">
        <v>7</v>
      </c>
      <c r="N22" s="12">
        <v>8</v>
      </c>
      <c r="O22" s="10" t="s">
        <v>117</v>
      </c>
      <c r="P22" s="12">
        <v>14</v>
      </c>
      <c r="Q22" s="12">
        <v>10</v>
      </c>
      <c r="R22" s="12" t="str">
        <f>'[1]lista'!W10</f>
        <v>ND</v>
      </c>
      <c r="S22" s="12">
        <f>'[1]lista'!U10</f>
        <v>0</v>
      </c>
    </row>
    <row r="23" spans="1:19" ht="12.75">
      <c r="A23" s="8" t="s">
        <v>62</v>
      </c>
      <c r="B23" s="8" t="s">
        <v>63</v>
      </c>
      <c r="C23" s="9">
        <f t="shared" si="0"/>
        <v>71</v>
      </c>
      <c r="D23" s="10">
        <f t="shared" si="1"/>
        <v>12</v>
      </c>
      <c r="E23" s="11">
        <f t="shared" si="2"/>
        <v>5.916666666666667</v>
      </c>
      <c r="F23" s="12">
        <v>6</v>
      </c>
      <c r="G23" s="12">
        <v>14</v>
      </c>
      <c r="H23" s="12">
        <v>8</v>
      </c>
      <c r="I23" s="12">
        <v>2</v>
      </c>
      <c r="J23" s="12">
        <f>'[1]lista'!N3</f>
        <v>0</v>
      </c>
      <c r="K23" s="12">
        <v>3</v>
      </c>
      <c r="L23" s="12">
        <v>2</v>
      </c>
      <c r="M23" s="12">
        <v>11</v>
      </c>
      <c r="N23" s="12" t="str">
        <f>'[1]lista'!R3</f>
        <v>ND</v>
      </c>
      <c r="O23" s="10" t="s">
        <v>118</v>
      </c>
      <c r="P23" s="12">
        <v>10</v>
      </c>
      <c r="Q23" s="12">
        <v>6</v>
      </c>
      <c r="R23" s="12">
        <v>8</v>
      </c>
      <c r="S23" s="12">
        <v>1</v>
      </c>
    </row>
    <row r="24" spans="1:19" ht="12.75">
      <c r="A24" s="8" t="s">
        <v>64</v>
      </c>
      <c r="B24" s="8" t="s">
        <v>43</v>
      </c>
      <c r="C24" s="9">
        <f t="shared" si="0"/>
        <v>78</v>
      </c>
      <c r="D24" s="10">
        <f t="shared" si="1"/>
        <v>7</v>
      </c>
      <c r="E24" s="11">
        <f t="shared" si="2"/>
        <v>11.142857142857142</v>
      </c>
      <c r="F24" s="12">
        <v>15</v>
      </c>
      <c r="G24" s="12">
        <v>16</v>
      </c>
      <c r="H24" s="12">
        <v>8</v>
      </c>
      <c r="I24" s="12">
        <v>10</v>
      </c>
      <c r="J24" s="12" t="str">
        <f>'[1]lista'!N26</f>
        <v>ND</v>
      </c>
      <c r="K24" s="12">
        <v>10</v>
      </c>
      <c r="L24" s="12">
        <v>6</v>
      </c>
      <c r="M24" s="12">
        <v>13</v>
      </c>
      <c r="N24" s="12" t="str">
        <f>'[1]lista'!R26</f>
        <v>ND</v>
      </c>
      <c r="O24" s="10" t="s">
        <v>119</v>
      </c>
      <c r="P24" s="12" t="str">
        <f>'[1]lista'!T26</f>
        <v>da definire</v>
      </c>
      <c r="Q24" s="12" t="str">
        <f>'[1]lista'!V26</f>
        <v>da definire</v>
      </c>
      <c r="R24" s="12" t="str">
        <f>'[1]lista'!W26</f>
        <v>i</v>
      </c>
      <c r="S24" s="12" t="str">
        <f>'[1]lista'!U26</f>
        <v>da definire</v>
      </c>
    </row>
    <row r="25" spans="1:19" ht="12.75">
      <c r="A25" s="8" t="s">
        <v>65</v>
      </c>
      <c r="B25" s="8" t="s">
        <v>30</v>
      </c>
      <c r="C25" s="9">
        <f t="shared" si="0"/>
        <v>84</v>
      </c>
      <c r="D25" s="10">
        <f t="shared" si="1"/>
        <v>11</v>
      </c>
      <c r="E25" s="11">
        <f t="shared" si="2"/>
        <v>7.636363636363637</v>
      </c>
      <c r="F25" s="12">
        <v>7</v>
      </c>
      <c r="G25" s="12">
        <v>5</v>
      </c>
      <c r="H25" s="12">
        <v>12</v>
      </c>
      <c r="I25" s="12">
        <v>11</v>
      </c>
      <c r="J25" s="12">
        <v>8</v>
      </c>
      <c r="K25" s="12">
        <v>4</v>
      </c>
      <c r="L25" s="12">
        <v>5</v>
      </c>
      <c r="M25" s="12" t="str">
        <f>'[1]lista'!Q9</f>
        <v>ND</v>
      </c>
      <c r="N25" s="12" t="str">
        <f>'[1]lista'!R9</f>
        <v>i</v>
      </c>
      <c r="O25" s="10" t="s">
        <v>120</v>
      </c>
      <c r="P25" s="12">
        <v>11</v>
      </c>
      <c r="Q25" s="12">
        <v>5</v>
      </c>
      <c r="R25" s="12">
        <v>9</v>
      </c>
      <c r="S25" s="12">
        <v>7</v>
      </c>
    </row>
    <row r="26" spans="1:19" ht="12.75">
      <c r="A26" s="8" t="s">
        <v>62</v>
      </c>
      <c r="B26" s="8" t="s">
        <v>39</v>
      </c>
      <c r="C26" s="9">
        <f t="shared" si="0"/>
        <v>86</v>
      </c>
      <c r="D26" s="10">
        <f t="shared" si="1"/>
        <v>8</v>
      </c>
      <c r="E26" s="11">
        <f t="shared" si="2"/>
        <v>10.75</v>
      </c>
      <c r="F26" s="12">
        <v>11</v>
      </c>
      <c r="G26" s="12">
        <v>10</v>
      </c>
      <c r="H26" s="12">
        <v>14</v>
      </c>
      <c r="I26" s="12">
        <v>8</v>
      </c>
      <c r="J26" s="12" t="str">
        <f>'[1]lista'!N2</f>
        <v>ND</v>
      </c>
      <c r="K26" s="12">
        <v>9</v>
      </c>
      <c r="L26" s="12">
        <v>13</v>
      </c>
      <c r="M26" s="12" t="str">
        <f>'[1]lista'!Q2</f>
        <v>ND</v>
      </c>
      <c r="N26" s="12">
        <v>12</v>
      </c>
      <c r="O26" s="10" t="s">
        <v>121</v>
      </c>
      <c r="P26" s="12" t="str">
        <f>'[1]lista'!T2</f>
        <v>da definire</v>
      </c>
      <c r="Q26" s="12" t="str">
        <f>'[1]lista'!V2</f>
        <v>ND</v>
      </c>
      <c r="R26" s="12">
        <v>9</v>
      </c>
      <c r="S26" s="12" t="str">
        <f>'[1]lista'!U2</f>
        <v>i</v>
      </c>
    </row>
    <row r="27" spans="1:19" ht="12.75">
      <c r="A27" s="8" t="s">
        <v>66</v>
      </c>
      <c r="B27" s="8" t="s">
        <v>67</v>
      </c>
      <c r="C27" s="9">
        <f t="shared" si="0"/>
        <v>114</v>
      </c>
      <c r="D27" s="10">
        <f t="shared" si="1"/>
        <v>13</v>
      </c>
      <c r="E27" s="11">
        <f t="shared" si="2"/>
        <v>8.76923076923077</v>
      </c>
      <c r="F27" s="12">
        <v>3</v>
      </c>
      <c r="G27" s="12">
        <v>8</v>
      </c>
      <c r="H27" s="12">
        <v>7</v>
      </c>
      <c r="I27" s="12">
        <v>8</v>
      </c>
      <c r="J27" s="12">
        <v>10</v>
      </c>
      <c r="K27" s="12">
        <v>12</v>
      </c>
      <c r="L27" s="12">
        <v>13</v>
      </c>
      <c r="M27" s="12">
        <v>5</v>
      </c>
      <c r="N27" s="12">
        <v>11</v>
      </c>
      <c r="O27" s="10" t="s">
        <v>122</v>
      </c>
      <c r="P27" s="12">
        <v>7</v>
      </c>
      <c r="Q27" s="12">
        <v>16</v>
      </c>
      <c r="R27" s="12">
        <v>11</v>
      </c>
      <c r="S27" s="12">
        <v>3</v>
      </c>
    </row>
    <row r="28" spans="1:19" ht="12.75">
      <c r="A28" s="14"/>
      <c r="B28" s="8" t="s">
        <v>68</v>
      </c>
      <c r="C28" s="15">
        <f t="shared" si="0"/>
        <v>720</v>
      </c>
      <c r="D28" s="2">
        <v>12</v>
      </c>
      <c r="E28" s="16">
        <f t="shared" si="2"/>
        <v>60</v>
      </c>
      <c r="F28" s="10">
        <f aca="true" t="shared" si="3" ref="F28:N28">SUM(F2:F27)</f>
        <v>55</v>
      </c>
      <c r="G28" s="10">
        <f t="shared" si="3"/>
        <v>75</v>
      </c>
      <c r="H28" s="10">
        <f t="shared" si="3"/>
        <v>61</v>
      </c>
      <c r="I28" s="10">
        <f t="shared" si="3"/>
        <v>56</v>
      </c>
      <c r="J28" s="10">
        <f t="shared" si="3"/>
        <v>47</v>
      </c>
      <c r="K28" s="10">
        <f t="shared" si="3"/>
        <v>62</v>
      </c>
      <c r="L28" s="10">
        <f t="shared" si="3"/>
        <v>58</v>
      </c>
      <c r="M28" s="10">
        <f t="shared" si="3"/>
        <v>52</v>
      </c>
      <c r="N28" s="10">
        <f t="shared" si="3"/>
        <v>55</v>
      </c>
      <c r="O28" s="10" t="s">
        <v>123</v>
      </c>
      <c r="P28" s="10">
        <f>SUM(P2:P27)</f>
        <v>61</v>
      </c>
      <c r="Q28" s="10">
        <f>SUM(Q2:Q27)</f>
        <v>57</v>
      </c>
      <c r="R28" s="10">
        <f>SUM(R2:R27)</f>
        <v>47</v>
      </c>
      <c r="S28" s="10">
        <f>SUM(S2:S27)</f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workbookViewId="0" topLeftCell="C1">
      <selection activeCell="G53" sqref="G53"/>
    </sheetView>
  </sheetViews>
  <sheetFormatPr defaultColWidth="8.8515625" defaultRowHeight="12.75"/>
  <cols>
    <col min="1" max="1" width="4.421875" style="0" bestFit="1" customWidth="1"/>
    <col min="2" max="2" width="10.421875" style="0" bestFit="1" customWidth="1"/>
    <col min="3" max="3" width="12.7109375" style="0" bestFit="1" customWidth="1"/>
    <col min="4" max="4" width="10.421875" style="0" bestFit="1" customWidth="1"/>
    <col min="5" max="5" width="18.8515625" style="0" bestFit="1" customWidth="1"/>
    <col min="6" max="6" width="32.421875" style="0" bestFit="1" customWidth="1"/>
    <col min="7" max="7" width="19.8515625" style="0" bestFit="1" customWidth="1"/>
    <col min="8" max="8" width="9.28125" style="0" bestFit="1" customWidth="1"/>
    <col min="9" max="9" width="8.57421875" style="0" bestFit="1" customWidth="1"/>
    <col min="10" max="10" width="9.421875" style="0" bestFit="1" customWidth="1"/>
    <col min="11" max="11" width="9.00390625" style="0" bestFit="1" customWidth="1"/>
    <col min="12" max="12" width="11.7109375" style="0" bestFit="1" customWidth="1"/>
    <col min="13" max="13" width="12.7109375" style="0" bestFit="1" customWidth="1"/>
    <col min="14" max="14" width="2.00390625" style="0" bestFit="1" customWidth="1"/>
    <col min="15" max="15" width="5.7109375" style="0" bestFit="1" customWidth="1"/>
    <col min="16" max="16" width="7.00390625" style="31" bestFit="1" customWidth="1"/>
    <col min="17" max="16384" width="11.421875" style="0" customWidth="1"/>
  </cols>
  <sheetData>
    <row r="1" spans="1:16" ht="12.75">
      <c r="A1" s="2" t="s">
        <v>124</v>
      </c>
      <c r="B1" s="2" t="s">
        <v>125</v>
      </c>
      <c r="C1" s="2" t="s">
        <v>126</v>
      </c>
      <c r="D1" s="2" t="s">
        <v>127</v>
      </c>
      <c r="E1" s="2" t="s">
        <v>128</v>
      </c>
      <c r="F1" s="2" t="s">
        <v>129</v>
      </c>
      <c r="G1" s="2" t="s">
        <v>130</v>
      </c>
      <c r="H1" s="18" t="s">
        <v>131</v>
      </c>
      <c r="I1" s="18" t="s">
        <v>132</v>
      </c>
      <c r="J1" s="2" t="s">
        <v>133</v>
      </c>
      <c r="K1" s="19" t="s">
        <v>134</v>
      </c>
      <c r="L1" s="20" t="s">
        <v>135</v>
      </c>
      <c r="M1" s="19" t="s">
        <v>136</v>
      </c>
      <c r="N1" s="20" t="s">
        <v>137</v>
      </c>
      <c r="O1" s="20" t="s">
        <v>138</v>
      </c>
      <c r="P1" s="30" t="s">
        <v>139</v>
      </c>
    </row>
    <row r="2" spans="1:16" ht="12.75" hidden="1">
      <c r="A2" s="10"/>
      <c r="B2" s="21" t="s">
        <v>62</v>
      </c>
      <c r="C2" s="21" t="s">
        <v>39</v>
      </c>
      <c r="D2" s="22">
        <v>35019</v>
      </c>
      <c r="E2" s="21" t="s">
        <v>140</v>
      </c>
      <c r="F2" s="23" t="s">
        <v>141</v>
      </c>
      <c r="G2" s="21" t="s">
        <v>142</v>
      </c>
      <c r="H2" s="24"/>
      <c r="I2" s="24"/>
      <c r="J2" s="24"/>
      <c r="K2" s="24"/>
      <c r="L2" s="24"/>
      <c r="M2" s="24"/>
      <c r="N2" s="24">
        <f>COUNTIF(H2:M2,"&lt;&gt;")</f>
        <v>0</v>
      </c>
      <c r="O2" s="24">
        <f>SUM(H2:M2)</f>
        <v>0</v>
      </c>
      <c r="P2" s="29" t="e">
        <f>O2/N2</f>
        <v>#DIV/0!</v>
      </c>
    </row>
    <row r="3" spans="1:16" ht="12.75">
      <c r="A3" s="10">
        <v>11</v>
      </c>
      <c r="B3" s="21" t="s">
        <v>62</v>
      </c>
      <c r="C3" s="21" t="s">
        <v>63</v>
      </c>
      <c r="D3" s="22">
        <v>32052</v>
      </c>
      <c r="E3" s="21" t="s">
        <v>140</v>
      </c>
      <c r="F3" s="23" t="s">
        <v>143</v>
      </c>
      <c r="G3" s="21" t="s">
        <v>144</v>
      </c>
      <c r="H3" s="24">
        <v>17</v>
      </c>
      <c r="I3" s="24">
        <v>4</v>
      </c>
      <c r="J3" s="24">
        <v>8</v>
      </c>
      <c r="K3" s="25">
        <v>5</v>
      </c>
      <c r="L3" s="25">
        <v>8</v>
      </c>
      <c r="M3" s="24"/>
      <c r="N3" s="24">
        <f aca="true" t="shared" si="0" ref="N3:N31">COUNTIF(H3:M3,"&lt;&gt;")</f>
        <v>5</v>
      </c>
      <c r="O3" s="24">
        <f aca="true" t="shared" si="1" ref="O3:O31">SUM(H3:M3)</f>
        <v>42</v>
      </c>
      <c r="P3" s="29">
        <f aca="true" t="shared" si="2" ref="P3:P31">O3/N3</f>
        <v>8.4</v>
      </c>
    </row>
    <row r="4" spans="1:16" ht="12.75">
      <c r="A4" s="10">
        <v>9</v>
      </c>
      <c r="B4" s="21" t="s">
        <v>48</v>
      </c>
      <c r="C4" s="21" t="s">
        <v>49</v>
      </c>
      <c r="D4" s="22">
        <v>23585</v>
      </c>
      <c r="E4" s="21" t="s">
        <v>140</v>
      </c>
      <c r="F4" s="23" t="s">
        <v>145</v>
      </c>
      <c r="G4" s="21" t="s">
        <v>146</v>
      </c>
      <c r="H4" s="24"/>
      <c r="I4" s="24"/>
      <c r="J4" s="24">
        <v>6</v>
      </c>
      <c r="K4" s="24"/>
      <c r="L4" s="24">
        <v>0</v>
      </c>
      <c r="M4" s="24"/>
      <c r="N4" s="24">
        <f t="shared" si="0"/>
        <v>2</v>
      </c>
      <c r="O4" s="24">
        <f t="shared" si="1"/>
        <v>6</v>
      </c>
      <c r="P4" s="29">
        <f t="shared" si="2"/>
        <v>3</v>
      </c>
    </row>
    <row r="5" spans="1:16" ht="12.75">
      <c r="A5" s="10">
        <v>18</v>
      </c>
      <c r="B5" s="21" t="s">
        <v>66</v>
      </c>
      <c r="C5" s="21" t="s">
        <v>67</v>
      </c>
      <c r="D5" s="22">
        <v>30820</v>
      </c>
      <c r="E5" s="21" t="s">
        <v>140</v>
      </c>
      <c r="F5" s="23" t="s">
        <v>147</v>
      </c>
      <c r="G5" s="21" t="s">
        <v>148</v>
      </c>
      <c r="H5" s="24"/>
      <c r="I5" s="24">
        <v>3</v>
      </c>
      <c r="J5" s="24">
        <v>16</v>
      </c>
      <c r="K5" s="24">
        <v>21</v>
      </c>
      <c r="L5" s="24">
        <v>24</v>
      </c>
      <c r="M5" s="24">
        <v>17</v>
      </c>
      <c r="N5" s="24">
        <f t="shared" si="0"/>
        <v>5</v>
      </c>
      <c r="O5" s="24">
        <f t="shared" si="1"/>
        <v>81</v>
      </c>
      <c r="P5" s="29">
        <f t="shared" si="2"/>
        <v>16.2</v>
      </c>
    </row>
    <row r="6" spans="1:16" ht="12.75" hidden="1">
      <c r="A6" s="10">
        <v>7</v>
      </c>
      <c r="B6" s="21" t="s">
        <v>19</v>
      </c>
      <c r="C6" s="21" t="s">
        <v>20</v>
      </c>
      <c r="D6" s="22">
        <v>30444</v>
      </c>
      <c r="E6" s="21" t="s">
        <v>149</v>
      </c>
      <c r="F6" s="23" t="s">
        <v>150</v>
      </c>
      <c r="G6" s="21" t="s">
        <v>151</v>
      </c>
      <c r="H6" s="24"/>
      <c r="I6" s="24"/>
      <c r="J6" s="24"/>
      <c r="K6" s="24"/>
      <c r="L6" s="24"/>
      <c r="M6" s="24"/>
      <c r="N6" s="24">
        <f t="shared" si="0"/>
        <v>0</v>
      </c>
      <c r="O6" s="24">
        <f t="shared" si="1"/>
        <v>0</v>
      </c>
      <c r="P6" s="29" t="e">
        <f t="shared" si="2"/>
        <v>#DIV/0!</v>
      </c>
    </row>
    <row r="7" spans="1:16" ht="12.75">
      <c r="A7" s="10">
        <v>4</v>
      </c>
      <c r="B7" s="21" t="s">
        <v>54</v>
      </c>
      <c r="C7" s="21" t="s">
        <v>30</v>
      </c>
      <c r="D7" s="22">
        <v>30140</v>
      </c>
      <c r="E7" s="21" t="s">
        <v>140</v>
      </c>
      <c r="F7" s="23" t="s">
        <v>152</v>
      </c>
      <c r="G7" s="21" t="s">
        <v>153</v>
      </c>
      <c r="H7" s="24">
        <v>7</v>
      </c>
      <c r="I7" s="24">
        <v>0</v>
      </c>
      <c r="J7" s="24">
        <v>7</v>
      </c>
      <c r="K7" s="24">
        <v>5</v>
      </c>
      <c r="L7" s="25">
        <v>0</v>
      </c>
      <c r="M7" s="24">
        <v>1</v>
      </c>
      <c r="N7" s="24">
        <f t="shared" si="0"/>
        <v>6</v>
      </c>
      <c r="O7" s="24">
        <f t="shared" si="1"/>
        <v>20</v>
      </c>
      <c r="P7" s="29">
        <f t="shared" si="2"/>
        <v>3.3333333333333335</v>
      </c>
    </row>
    <row r="8" spans="1:16" ht="12.75" hidden="1">
      <c r="A8" s="10">
        <v>6</v>
      </c>
      <c r="B8" s="21" t="s">
        <v>44</v>
      </c>
      <c r="C8" s="21" t="s">
        <v>45</v>
      </c>
      <c r="D8" s="22">
        <v>29775</v>
      </c>
      <c r="E8" s="21" t="s">
        <v>140</v>
      </c>
      <c r="F8" s="23" t="s">
        <v>154</v>
      </c>
      <c r="G8" s="21" t="s">
        <v>155</v>
      </c>
      <c r="H8" s="24"/>
      <c r="I8" s="24"/>
      <c r="J8" s="24"/>
      <c r="K8" s="24"/>
      <c r="L8" s="24"/>
      <c r="M8" s="24"/>
      <c r="N8" s="24">
        <f t="shared" si="0"/>
        <v>0</v>
      </c>
      <c r="O8" s="24">
        <f t="shared" si="1"/>
        <v>0</v>
      </c>
      <c r="P8" s="29" t="e">
        <f t="shared" si="2"/>
        <v>#DIV/0!</v>
      </c>
    </row>
    <row r="9" spans="1:16" ht="12.75">
      <c r="A9" s="10">
        <v>3</v>
      </c>
      <c r="B9" s="21" t="s">
        <v>65</v>
      </c>
      <c r="C9" s="21" t="s">
        <v>30</v>
      </c>
      <c r="D9" s="22">
        <v>33385</v>
      </c>
      <c r="E9" s="21" t="s">
        <v>140</v>
      </c>
      <c r="F9" s="23" t="s">
        <v>156</v>
      </c>
      <c r="G9" s="21" t="s">
        <v>157</v>
      </c>
      <c r="H9" s="24">
        <v>6</v>
      </c>
      <c r="I9" s="24">
        <v>12</v>
      </c>
      <c r="J9" s="24">
        <v>4</v>
      </c>
      <c r="K9" s="25">
        <v>2</v>
      </c>
      <c r="L9" s="25"/>
      <c r="M9" s="24"/>
      <c r="N9" s="24">
        <f t="shared" si="0"/>
        <v>4</v>
      </c>
      <c r="O9" s="24">
        <f t="shared" si="1"/>
        <v>24</v>
      </c>
      <c r="P9" s="29">
        <f t="shared" si="2"/>
        <v>6</v>
      </c>
    </row>
    <row r="10" spans="1:16" ht="12.75">
      <c r="A10" s="10">
        <v>15</v>
      </c>
      <c r="B10" s="21" t="s">
        <v>57</v>
      </c>
      <c r="C10" s="21" t="s">
        <v>61</v>
      </c>
      <c r="D10" s="22">
        <v>30635</v>
      </c>
      <c r="E10" s="21" t="s">
        <v>140</v>
      </c>
      <c r="F10" s="23" t="s">
        <v>158</v>
      </c>
      <c r="G10" s="21" t="s">
        <v>159</v>
      </c>
      <c r="H10" s="24">
        <v>14</v>
      </c>
      <c r="I10" s="24">
        <v>6</v>
      </c>
      <c r="J10" s="24"/>
      <c r="K10" s="24">
        <v>10</v>
      </c>
      <c r="L10" s="25"/>
      <c r="M10" s="24">
        <v>12</v>
      </c>
      <c r="N10" s="24">
        <f t="shared" si="0"/>
        <v>4</v>
      </c>
      <c r="O10" s="24">
        <f t="shared" si="1"/>
        <v>42</v>
      </c>
      <c r="P10" s="29">
        <f t="shared" si="2"/>
        <v>10.5</v>
      </c>
    </row>
    <row r="11" spans="1:16" ht="12.75">
      <c r="A11" s="10">
        <v>17</v>
      </c>
      <c r="B11" s="21" t="s">
        <v>57</v>
      </c>
      <c r="C11" s="21" t="s">
        <v>58</v>
      </c>
      <c r="D11" s="22">
        <v>28770</v>
      </c>
      <c r="E11" s="21" t="s">
        <v>160</v>
      </c>
      <c r="F11" s="23" t="s">
        <v>161</v>
      </c>
      <c r="G11" s="21" t="s">
        <v>162</v>
      </c>
      <c r="H11" s="24">
        <v>4</v>
      </c>
      <c r="I11" s="24">
        <v>9</v>
      </c>
      <c r="J11" s="24">
        <v>6</v>
      </c>
      <c r="K11" s="25">
        <v>0</v>
      </c>
      <c r="L11" s="25">
        <v>8</v>
      </c>
      <c r="M11" s="24">
        <v>13</v>
      </c>
      <c r="N11" s="24">
        <f t="shared" si="0"/>
        <v>6</v>
      </c>
      <c r="O11" s="24">
        <f t="shared" si="1"/>
        <v>40</v>
      </c>
      <c r="P11" s="29">
        <f t="shared" si="2"/>
        <v>6.666666666666667</v>
      </c>
    </row>
    <row r="12" spans="1:16" ht="12.75">
      <c r="A12" s="10">
        <v>24</v>
      </c>
      <c r="B12" s="21" t="s">
        <v>38</v>
      </c>
      <c r="C12" s="21" t="s">
        <v>39</v>
      </c>
      <c r="D12" s="22">
        <v>35356</v>
      </c>
      <c r="E12" s="21" t="s">
        <v>163</v>
      </c>
      <c r="F12" s="23" t="s">
        <v>164</v>
      </c>
      <c r="G12" s="21" t="s">
        <v>165</v>
      </c>
      <c r="H12" s="24"/>
      <c r="I12" s="24"/>
      <c r="J12" s="24">
        <v>2</v>
      </c>
      <c r="K12" s="24">
        <v>4</v>
      </c>
      <c r="L12" s="24">
        <v>0</v>
      </c>
      <c r="M12" s="24"/>
      <c r="N12" s="24">
        <f t="shared" si="0"/>
        <v>3</v>
      </c>
      <c r="O12" s="24">
        <f t="shared" si="1"/>
        <v>6</v>
      </c>
      <c r="P12" s="29">
        <f t="shared" si="2"/>
        <v>2</v>
      </c>
    </row>
    <row r="13" spans="1:16" ht="12.75" hidden="1">
      <c r="A13" s="10">
        <v>19</v>
      </c>
      <c r="B13" s="21" t="s">
        <v>59</v>
      </c>
      <c r="C13" s="21" t="s">
        <v>60</v>
      </c>
      <c r="D13" s="22">
        <v>31985</v>
      </c>
      <c r="E13" s="21" t="s">
        <v>140</v>
      </c>
      <c r="F13" s="23" t="s">
        <v>166</v>
      </c>
      <c r="G13" s="21" t="s">
        <v>167</v>
      </c>
      <c r="H13" s="24"/>
      <c r="I13" s="24"/>
      <c r="J13" s="24"/>
      <c r="K13" s="24"/>
      <c r="L13" s="24"/>
      <c r="M13" s="24"/>
      <c r="N13" s="24">
        <f t="shared" si="0"/>
        <v>0</v>
      </c>
      <c r="O13" s="24">
        <f t="shared" si="1"/>
        <v>0</v>
      </c>
      <c r="P13" s="29" t="e">
        <f t="shared" si="2"/>
        <v>#DIV/0!</v>
      </c>
    </row>
    <row r="14" spans="1:16" ht="12.75" hidden="1">
      <c r="A14" s="10">
        <v>10</v>
      </c>
      <c r="B14" s="21" t="s">
        <v>23</v>
      </c>
      <c r="C14" s="21" t="s">
        <v>24</v>
      </c>
      <c r="D14" s="22">
        <v>30383</v>
      </c>
      <c r="E14" s="21" t="s">
        <v>168</v>
      </c>
      <c r="F14" s="23" t="s">
        <v>169</v>
      </c>
      <c r="G14" s="21" t="s">
        <v>148</v>
      </c>
      <c r="H14" s="24"/>
      <c r="I14" s="24"/>
      <c r="J14" s="24"/>
      <c r="K14" s="24"/>
      <c r="L14" s="24"/>
      <c r="M14" s="24"/>
      <c r="N14" s="24">
        <f t="shared" si="0"/>
        <v>0</v>
      </c>
      <c r="O14" s="24">
        <f t="shared" si="1"/>
        <v>0</v>
      </c>
      <c r="P14" s="29" t="e">
        <f t="shared" si="2"/>
        <v>#DIV/0!</v>
      </c>
    </row>
    <row r="15" spans="1:16" ht="12.75">
      <c r="A15" s="10">
        <v>8</v>
      </c>
      <c r="B15" s="21" t="s">
        <v>46</v>
      </c>
      <c r="C15" s="21" t="s">
        <v>47</v>
      </c>
      <c r="D15" s="22">
        <v>33792</v>
      </c>
      <c r="E15" s="21" t="s">
        <v>140</v>
      </c>
      <c r="F15" s="23" t="s">
        <v>170</v>
      </c>
      <c r="G15" s="21" t="s">
        <v>171</v>
      </c>
      <c r="H15" s="24">
        <v>10</v>
      </c>
      <c r="I15" s="24">
        <v>2</v>
      </c>
      <c r="J15" s="24">
        <v>7</v>
      </c>
      <c r="K15" s="24"/>
      <c r="L15" s="25">
        <v>4</v>
      </c>
      <c r="M15" s="24"/>
      <c r="N15" s="24">
        <f t="shared" si="0"/>
        <v>4</v>
      </c>
      <c r="O15" s="24">
        <f t="shared" si="1"/>
        <v>23</v>
      </c>
      <c r="P15" s="29">
        <f t="shared" si="2"/>
        <v>5.75</v>
      </c>
    </row>
    <row r="16" spans="1:16" ht="12.75" hidden="1">
      <c r="A16" s="10"/>
      <c r="B16" s="21" t="s">
        <v>26</v>
      </c>
      <c r="C16" s="21" t="s">
        <v>27</v>
      </c>
      <c r="D16" s="22">
        <v>28441</v>
      </c>
      <c r="E16" s="21" t="s">
        <v>172</v>
      </c>
      <c r="F16" s="23" t="s">
        <v>173</v>
      </c>
      <c r="G16" s="21" t="s">
        <v>174</v>
      </c>
      <c r="H16" s="24"/>
      <c r="I16" s="24"/>
      <c r="J16" s="24"/>
      <c r="K16" s="24"/>
      <c r="L16" s="25"/>
      <c r="M16" s="24"/>
      <c r="N16" s="24">
        <f t="shared" si="0"/>
        <v>0</v>
      </c>
      <c r="O16" s="24">
        <f t="shared" si="1"/>
        <v>0</v>
      </c>
      <c r="P16" s="29" t="e">
        <f t="shared" si="2"/>
        <v>#DIV/0!</v>
      </c>
    </row>
    <row r="17" spans="1:16" ht="12.75" hidden="1">
      <c r="A17" s="10">
        <v>13</v>
      </c>
      <c r="B17" s="21" t="s">
        <v>29</v>
      </c>
      <c r="C17" s="21" t="s">
        <v>30</v>
      </c>
      <c r="D17" s="22">
        <v>30636</v>
      </c>
      <c r="E17" s="21" t="s">
        <v>140</v>
      </c>
      <c r="F17" s="23" t="s">
        <v>175</v>
      </c>
      <c r="G17" s="21" t="s">
        <v>155</v>
      </c>
      <c r="H17" s="24"/>
      <c r="I17" s="24"/>
      <c r="J17" s="24"/>
      <c r="K17" s="24"/>
      <c r="L17" s="24"/>
      <c r="M17" s="24"/>
      <c r="N17" s="24">
        <f t="shared" si="0"/>
        <v>0</v>
      </c>
      <c r="O17" s="24">
        <f t="shared" si="1"/>
        <v>0</v>
      </c>
      <c r="P17" s="29" t="e">
        <f t="shared" si="2"/>
        <v>#DIV/0!</v>
      </c>
    </row>
    <row r="18" spans="1:16" ht="12.75" hidden="1">
      <c r="A18" s="10">
        <v>20</v>
      </c>
      <c r="B18" s="21" t="s">
        <v>55</v>
      </c>
      <c r="C18" s="21" t="s">
        <v>56</v>
      </c>
      <c r="D18" s="22">
        <v>30103</v>
      </c>
      <c r="E18" s="21" t="s">
        <v>140</v>
      </c>
      <c r="F18" s="23" t="s">
        <v>176</v>
      </c>
      <c r="G18" s="21" t="s">
        <v>177</v>
      </c>
      <c r="H18" s="24"/>
      <c r="I18" s="24"/>
      <c r="J18" s="24"/>
      <c r="K18" s="24"/>
      <c r="L18" s="24"/>
      <c r="M18" s="24"/>
      <c r="N18" s="24">
        <f t="shared" si="0"/>
        <v>0</v>
      </c>
      <c r="O18" s="24">
        <f t="shared" si="1"/>
        <v>0</v>
      </c>
      <c r="P18" s="29" t="e">
        <f t="shared" si="2"/>
        <v>#DIV/0!</v>
      </c>
    </row>
    <row r="19" spans="1:16" ht="12.75">
      <c r="A19" s="10">
        <v>21</v>
      </c>
      <c r="B19" s="21" t="s">
        <v>50</v>
      </c>
      <c r="C19" s="21" t="s">
        <v>45</v>
      </c>
      <c r="D19" s="22">
        <v>27889</v>
      </c>
      <c r="E19" s="21" t="s">
        <v>140</v>
      </c>
      <c r="F19" s="23" t="s">
        <v>178</v>
      </c>
      <c r="G19" s="21" t="s">
        <v>179</v>
      </c>
      <c r="H19" s="24"/>
      <c r="I19" s="24"/>
      <c r="J19" s="24"/>
      <c r="K19" s="24"/>
      <c r="L19" s="24"/>
      <c r="M19" s="24">
        <v>0</v>
      </c>
      <c r="N19" s="24">
        <f t="shared" si="0"/>
        <v>1</v>
      </c>
      <c r="O19" s="24">
        <f t="shared" si="1"/>
        <v>0</v>
      </c>
      <c r="P19" s="29">
        <f t="shared" si="2"/>
        <v>0</v>
      </c>
    </row>
    <row r="20" spans="1:16" ht="12.75">
      <c r="A20" s="26" t="s">
        <v>180</v>
      </c>
      <c r="B20" s="21" t="s">
        <v>31</v>
      </c>
      <c r="C20" s="21" t="s">
        <v>32</v>
      </c>
      <c r="D20" s="22">
        <v>24070</v>
      </c>
      <c r="E20" s="21" t="s">
        <v>181</v>
      </c>
      <c r="F20" s="23" t="s">
        <v>182</v>
      </c>
      <c r="G20" s="21" t="s">
        <v>183</v>
      </c>
      <c r="H20" s="24">
        <v>6</v>
      </c>
      <c r="I20" s="24"/>
      <c r="J20" s="24"/>
      <c r="K20" s="24"/>
      <c r="L20" s="24"/>
      <c r="M20" s="24"/>
      <c r="N20" s="24">
        <f t="shared" si="0"/>
        <v>1</v>
      </c>
      <c r="O20" s="24">
        <f t="shared" si="1"/>
        <v>6</v>
      </c>
      <c r="P20" s="29">
        <f t="shared" si="2"/>
        <v>6</v>
      </c>
    </row>
    <row r="21" spans="1:16" ht="12.75" hidden="1">
      <c r="A21" s="10">
        <v>23</v>
      </c>
      <c r="B21" s="21" t="s">
        <v>34</v>
      </c>
      <c r="C21" s="21" t="s">
        <v>35</v>
      </c>
      <c r="D21" s="22">
        <v>30635</v>
      </c>
      <c r="E21" s="21" t="s">
        <v>184</v>
      </c>
      <c r="F21" s="23" t="s">
        <v>185</v>
      </c>
      <c r="G21" s="21" t="s">
        <v>186</v>
      </c>
      <c r="H21" s="24"/>
      <c r="I21" s="24"/>
      <c r="J21" s="24"/>
      <c r="K21" s="24"/>
      <c r="L21" s="24"/>
      <c r="M21" s="24"/>
      <c r="N21" s="24">
        <f t="shared" si="0"/>
        <v>0</v>
      </c>
      <c r="O21" s="24">
        <f t="shared" si="1"/>
        <v>0</v>
      </c>
      <c r="P21" s="29" t="e">
        <f t="shared" si="2"/>
        <v>#DIV/0!</v>
      </c>
    </row>
    <row r="22" spans="1:16" ht="12.75" hidden="1">
      <c r="A22" s="10">
        <v>12</v>
      </c>
      <c r="B22" s="21" t="s">
        <v>42</v>
      </c>
      <c r="C22" s="21" t="s">
        <v>43</v>
      </c>
      <c r="D22" s="22">
        <v>30844</v>
      </c>
      <c r="E22" s="21" t="s">
        <v>140</v>
      </c>
      <c r="F22" s="23" t="s">
        <v>187</v>
      </c>
      <c r="G22" s="21" t="s">
        <v>188</v>
      </c>
      <c r="H22" s="24"/>
      <c r="I22" s="24"/>
      <c r="J22" s="24"/>
      <c r="K22" s="24"/>
      <c r="L22" s="24"/>
      <c r="M22" s="24"/>
      <c r="N22" s="24">
        <f t="shared" si="0"/>
        <v>0</v>
      </c>
      <c r="O22" s="24">
        <f t="shared" si="1"/>
        <v>0</v>
      </c>
      <c r="P22" s="29" t="e">
        <f t="shared" si="2"/>
        <v>#DIV/0!</v>
      </c>
    </row>
    <row r="23" spans="1:16" ht="12.75" hidden="1">
      <c r="A23" s="10">
        <v>5</v>
      </c>
      <c r="B23" s="21" t="s">
        <v>36</v>
      </c>
      <c r="C23" s="21" t="s">
        <v>37</v>
      </c>
      <c r="D23" s="22">
        <v>28396</v>
      </c>
      <c r="E23" s="21" t="s">
        <v>140</v>
      </c>
      <c r="F23" s="23" t="s">
        <v>189</v>
      </c>
      <c r="G23" s="21"/>
      <c r="H23" s="24"/>
      <c r="I23" s="24"/>
      <c r="J23" s="24"/>
      <c r="K23" s="24"/>
      <c r="L23" s="24"/>
      <c r="M23" s="24"/>
      <c r="N23" s="24">
        <f t="shared" si="0"/>
        <v>0</v>
      </c>
      <c r="O23" s="24">
        <f t="shared" si="1"/>
        <v>0</v>
      </c>
      <c r="P23" s="29" t="e">
        <f t="shared" si="2"/>
        <v>#DIV/0!</v>
      </c>
    </row>
    <row r="24" spans="1:16" ht="12.75" hidden="1">
      <c r="A24" s="10">
        <v>25</v>
      </c>
      <c r="B24" s="21" t="s">
        <v>51</v>
      </c>
      <c r="C24" s="21" t="s">
        <v>20</v>
      </c>
      <c r="D24" s="22">
        <v>28696</v>
      </c>
      <c r="E24" s="21" t="s">
        <v>140</v>
      </c>
      <c r="F24" s="23" t="s">
        <v>190</v>
      </c>
      <c r="G24" s="21" t="s">
        <v>191</v>
      </c>
      <c r="H24" s="24"/>
      <c r="I24" s="24"/>
      <c r="J24" s="24"/>
      <c r="K24" s="24"/>
      <c r="L24" s="24"/>
      <c r="M24" s="24"/>
      <c r="N24" s="24">
        <f t="shared" si="0"/>
        <v>0</v>
      </c>
      <c r="O24" s="24">
        <f t="shared" si="1"/>
        <v>0</v>
      </c>
      <c r="P24" s="29" t="e">
        <f t="shared" si="2"/>
        <v>#DIV/0!</v>
      </c>
    </row>
    <row r="25" spans="1:16" ht="12.75" hidden="1">
      <c r="A25" s="10">
        <v>30</v>
      </c>
      <c r="B25" s="21" t="s">
        <v>52</v>
      </c>
      <c r="C25" s="21" t="s">
        <v>53</v>
      </c>
      <c r="D25" s="22">
        <v>30069</v>
      </c>
      <c r="E25" s="21" t="s">
        <v>140</v>
      </c>
      <c r="F25" s="23" t="s">
        <v>192</v>
      </c>
      <c r="G25" s="21" t="s">
        <v>193</v>
      </c>
      <c r="H25" s="24"/>
      <c r="I25" s="24"/>
      <c r="J25" s="24"/>
      <c r="K25" s="24"/>
      <c r="L25" s="24"/>
      <c r="M25" s="24"/>
      <c r="N25" s="24">
        <f t="shared" si="0"/>
        <v>0</v>
      </c>
      <c r="O25" s="24">
        <f t="shared" si="1"/>
        <v>0</v>
      </c>
      <c r="P25" s="29" t="e">
        <f t="shared" si="2"/>
        <v>#DIV/0!</v>
      </c>
    </row>
    <row r="26" spans="1:16" ht="12.75" hidden="1">
      <c r="A26" s="10">
        <v>14</v>
      </c>
      <c r="B26" s="21" t="s">
        <v>64</v>
      </c>
      <c r="C26" s="21" t="s">
        <v>43</v>
      </c>
      <c r="D26" s="22">
        <v>32242</v>
      </c>
      <c r="E26" s="21" t="s">
        <v>140</v>
      </c>
      <c r="F26" s="23" t="s">
        <v>194</v>
      </c>
      <c r="G26" s="21" t="s">
        <v>195</v>
      </c>
      <c r="H26" s="24"/>
      <c r="I26" s="24"/>
      <c r="J26" s="24"/>
      <c r="K26" s="24"/>
      <c r="L26" s="24"/>
      <c r="M26" s="24"/>
      <c r="N26" s="24">
        <f t="shared" si="0"/>
        <v>0</v>
      </c>
      <c r="O26" s="24">
        <f t="shared" si="1"/>
        <v>0</v>
      </c>
      <c r="P26" s="29" t="e">
        <f t="shared" si="2"/>
        <v>#DIV/0!</v>
      </c>
    </row>
    <row r="27" spans="1:16" ht="12.75">
      <c r="A27" s="10">
        <v>0</v>
      </c>
      <c r="B27" s="21" t="s">
        <v>40</v>
      </c>
      <c r="C27" s="21" t="s">
        <v>30</v>
      </c>
      <c r="D27" s="22">
        <v>31635</v>
      </c>
      <c r="E27" s="21" t="s">
        <v>140</v>
      </c>
      <c r="F27" s="23" t="s">
        <v>196</v>
      </c>
      <c r="G27" s="21" t="s">
        <v>197</v>
      </c>
      <c r="H27" s="24">
        <v>20</v>
      </c>
      <c r="I27" s="24">
        <v>17</v>
      </c>
      <c r="J27" s="24">
        <v>10</v>
      </c>
      <c r="K27" s="25">
        <v>4</v>
      </c>
      <c r="L27" s="25">
        <v>3</v>
      </c>
      <c r="M27" s="24">
        <v>12</v>
      </c>
      <c r="N27" s="24">
        <f t="shared" si="0"/>
        <v>6</v>
      </c>
      <c r="O27" s="24">
        <f t="shared" si="1"/>
        <v>66</v>
      </c>
      <c r="P27" s="29">
        <f t="shared" si="2"/>
        <v>11</v>
      </c>
    </row>
    <row r="28" spans="1:16" ht="12.75">
      <c r="A28" s="10"/>
      <c r="B28" s="21" t="s">
        <v>198</v>
      </c>
      <c r="C28" s="21" t="s">
        <v>20</v>
      </c>
      <c r="D28" s="22">
        <v>28606</v>
      </c>
      <c r="E28" s="21" t="s">
        <v>199</v>
      </c>
      <c r="F28" s="23" t="s">
        <v>200</v>
      </c>
      <c r="G28" s="21"/>
      <c r="H28" s="24"/>
      <c r="I28" s="24"/>
      <c r="J28" s="24">
        <v>1</v>
      </c>
      <c r="K28" s="24"/>
      <c r="L28" s="24">
        <v>10</v>
      </c>
      <c r="M28" s="24"/>
      <c r="N28" s="24">
        <f t="shared" si="0"/>
        <v>2</v>
      </c>
      <c r="O28" s="24">
        <f t="shared" si="1"/>
        <v>11</v>
      </c>
      <c r="P28" s="29">
        <f t="shared" si="2"/>
        <v>5.5</v>
      </c>
    </row>
    <row r="29" spans="1:16" ht="12.75">
      <c r="A29" s="10"/>
      <c r="B29" s="21" t="s">
        <v>201</v>
      </c>
      <c r="C29" s="21" t="s">
        <v>202</v>
      </c>
      <c r="D29" s="22">
        <v>31131</v>
      </c>
      <c r="E29" s="21" t="s">
        <v>203</v>
      </c>
      <c r="F29" s="23" t="s">
        <v>204</v>
      </c>
      <c r="G29" s="21"/>
      <c r="H29" s="24"/>
      <c r="I29" s="24">
        <v>3</v>
      </c>
      <c r="J29" s="24"/>
      <c r="K29" s="24"/>
      <c r="L29" s="24">
        <v>6</v>
      </c>
      <c r="M29" s="24"/>
      <c r="N29" s="24">
        <f t="shared" si="0"/>
        <v>2</v>
      </c>
      <c r="O29" s="24">
        <f t="shared" si="1"/>
        <v>9</v>
      </c>
      <c r="P29" s="29">
        <f t="shared" si="2"/>
        <v>4.5</v>
      </c>
    </row>
    <row r="30" spans="1:7" ht="12.75" hidden="1">
      <c r="A30" s="17"/>
      <c r="B30" s="13" t="s">
        <v>205</v>
      </c>
      <c r="C30" s="13" t="s">
        <v>20</v>
      </c>
      <c r="D30" s="27"/>
      <c r="E30" s="13"/>
      <c r="F30" s="28" t="s">
        <v>206</v>
      </c>
      <c r="G30" s="13"/>
    </row>
    <row r="31" spans="1:16" ht="12.75">
      <c r="A31" s="17"/>
      <c r="B31" s="13"/>
      <c r="C31" s="13"/>
      <c r="D31" s="13"/>
      <c r="E31" s="13"/>
      <c r="F31" s="13"/>
      <c r="G31" s="13"/>
      <c r="H31" s="32">
        <f aca="true" t="shared" si="3" ref="H31:M31">SUM(H2:H30)</f>
        <v>84</v>
      </c>
      <c r="I31" s="32">
        <f t="shared" si="3"/>
        <v>56</v>
      </c>
      <c r="J31" s="32">
        <f t="shared" si="3"/>
        <v>67</v>
      </c>
      <c r="K31" s="32">
        <f t="shared" si="3"/>
        <v>51</v>
      </c>
      <c r="L31" s="32">
        <f t="shared" si="3"/>
        <v>63</v>
      </c>
      <c r="M31" s="32">
        <f t="shared" si="3"/>
        <v>55</v>
      </c>
      <c r="N31" s="32">
        <f t="shared" si="0"/>
        <v>6</v>
      </c>
      <c r="O31" s="32">
        <f t="shared" si="1"/>
        <v>376</v>
      </c>
      <c r="P31" s="33">
        <f t="shared" si="2"/>
        <v>62.666666666666664</v>
      </c>
    </row>
    <row r="32" spans="1:7" ht="12.75">
      <c r="A32" s="17"/>
      <c r="B32" s="13"/>
      <c r="C32" s="13"/>
      <c r="D32" s="27"/>
      <c r="E32" s="13"/>
      <c r="F32" s="28"/>
      <c r="G32" s="13"/>
    </row>
    <row r="33" spans="1:7" ht="12.75">
      <c r="A33" s="17"/>
      <c r="B33" s="13"/>
      <c r="C33" s="13"/>
      <c r="D33" s="27"/>
      <c r="E33" s="13"/>
      <c r="F33" s="28"/>
      <c r="G33" s="13"/>
    </row>
    <row r="34" spans="1:7" ht="12.75">
      <c r="A34" s="1"/>
      <c r="B34" s="13"/>
      <c r="C34" s="13"/>
      <c r="D34" s="27"/>
      <c r="E34" s="13"/>
      <c r="F34" s="28"/>
      <c r="G34" s="13"/>
    </row>
  </sheetData>
  <hyperlinks>
    <hyperlink ref="F3" r:id="rId1" display="matt_11@hotmail.it"/>
    <hyperlink ref="F21" r:id="rId2" display="alfonso.puorro@bancaditalia.it"/>
    <hyperlink ref="F18" r:id="rId3" display="mailto:stefanoinnocenzi@alice.it"/>
    <hyperlink ref="F24" r:id="rId4" display="mailto:marco.stranieri@bancaditalia.it"/>
    <hyperlink ref="F10" r:id="rId5" display="mailto:zzz_morolo@hotmail.com"/>
    <hyperlink ref="F11" r:id="rId6" display="mailto:andreadelmoro@goowy.com"/>
    <hyperlink ref="F15" r:id="rId7" display="mailto:valethebull@gmail.com"/>
    <hyperlink ref="F7" r:id="rId8" display="mailto:civuelle@yahoo.it"/>
    <hyperlink ref="F26" r:id="rId9" display="mailto:federico.tidu@gmail.com"/>
    <hyperlink ref="F17" r:id="rId10" display="mailto:bigluca83@libero.it"/>
    <hyperlink ref="F14" r:id="rId11" display="mailto:fabrizio_ferriani@libero.it"/>
    <hyperlink ref="F4" r:id="rId12" display="mailto:bgiamp@gmail.com"/>
    <hyperlink ref="F8" r:id="rId13" display="toxy_ale@hotmail.com"/>
    <hyperlink ref="F19" r:id="rId14" tooltip="mailto:a_italia@libero.it" display="mailto:a_italia@libero.it"/>
    <hyperlink ref="F9" r:id="rId15" display="luca.devecchis@gmail.com"/>
    <hyperlink ref="F6" r:id="rId16" display="marco.bevilacqua@bancaditalia.it"/>
    <hyperlink ref="F16" r:id="rId17" display="flavio.gozzi@bancaditalia.it"/>
    <hyperlink ref="F13" r:id="rId18" display="cheeby@inwind.it"/>
    <hyperlink ref="F12" r:id="rId19" display="michele_dipasquale@alice.it"/>
    <hyperlink ref="F27" r:id="rId20" display="luca.cus@gmail.com"/>
    <hyperlink ref="F30" r:id="rId21" display="margal1996@gmail.com"/>
    <hyperlink ref="F29" r:id="rId22" display="sk1affo@yahoo.it"/>
    <hyperlink ref="F28" r:id="rId23" display="corridore.marco@gmail.com"/>
  </hyperlinks>
  <printOptions/>
  <pageMargins left="0.75" right="0.75" top="1" bottom="1" header="0.5" footer="0.5"/>
  <pageSetup horizontalDpi="1200" verticalDpi="1200" orientation="portrait" paperSize="9"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Y29"/>
  <sheetViews>
    <sheetView workbookViewId="0" topLeftCell="H1">
      <selection activeCell="K42" sqref="K42"/>
    </sheetView>
  </sheetViews>
  <sheetFormatPr defaultColWidth="9.140625" defaultRowHeight="12.75"/>
  <cols>
    <col min="1" max="1" width="10.57421875" style="13" bestFit="1" customWidth="1"/>
    <col min="2" max="2" width="12.7109375" style="13" bestFit="1" customWidth="1"/>
    <col min="3" max="3" width="5.140625" style="13" bestFit="1" customWidth="1"/>
    <col min="4" max="4" width="6.421875" style="13" bestFit="1" customWidth="1"/>
    <col min="5" max="5" width="6.8515625" style="13" bestFit="1" customWidth="1"/>
    <col min="6" max="6" width="9.57421875" style="13" bestFit="1" customWidth="1"/>
    <col min="7" max="7" width="8.7109375" style="13" bestFit="1" customWidth="1"/>
    <col min="8" max="8" width="8.140625" style="13" bestFit="1" customWidth="1"/>
    <col min="9" max="9" width="9.57421875" style="13" bestFit="1" customWidth="1"/>
    <col min="10" max="10" width="10.140625" style="13" bestFit="1" customWidth="1"/>
    <col min="11" max="11" width="10.00390625" style="13" bestFit="1" customWidth="1"/>
    <col min="12" max="12" width="9.421875" style="13" bestFit="1" customWidth="1"/>
    <col min="13" max="13" width="8.8515625" style="13" bestFit="1" customWidth="1"/>
    <col min="14" max="14" width="8.00390625" style="13" bestFit="1" customWidth="1"/>
    <col min="15" max="15" width="10.28125" style="13" bestFit="1" customWidth="1"/>
    <col min="16" max="18" width="9.57421875" style="13" bestFit="1" customWidth="1"/>
    <col min="19" max="19" width="10.140625" style="13" bestFit="1" customWidth="1"/>
    <col min="20" max="20" width="9.28125" style="13" bestFit="1" customWidth="1"/>
    <col min="21" max="21" width="8.57421875" style="13" bestFit="1" customWidth="1"/>
    <col min="22" max="22" width="9.421875" style="13" bestFit="1" customWidth="1"/>
    <col min="23" max="23" width="9.00390625" style="13" bestFit="1" customWidth="1"/>
    <col min="24" max="24" width="11.7109375" style="13" bestFit="1" customWidth="1"/>
    <col min="25" max="25" width="12.7109375" style="13" bestFit="1" customWidth="1"/>
    <col min="26" max="16384" width="9.140625" style="13" customWidth="1"/>
  </cols>
  <sheetData>
    <row r="1" spans="1:2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207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4" t="s">
        <v>13</v>
      </c>
      <c r="O1" s="34" t="s">
        <v>14</v>
      </c>
      <c r="P1" s="4" t="s">
        <v>15</v>
      </c>
      <c r="Q1" s="5" t="s">
        <v>16</v>
      </c>
      <c r="R1" s="4" t="s">
        <v>17</v>
      </c>
      <c r="S1" s="5" t="s">
        <v>18</v>
      </c>
      <c r="T1" s="18" t="s">
        <v>131</v>
      </c>
      <c r="U1" s="18" t="s">
        <v>132</v>
      </c>
      <c r="V1" s="2" t="s">
        <v>133</v>
      </c>
      <c r="W1" s="19" t="s">
        <v>134</v>
      </c>
      <c r="X1" s="20" t="s">
        <v>135</v>
      </c>
      <c r="Y1" s="19" t="s">
        <v>136</v>
      </c>
    </row>
    <row r="2" spans="1:25" ht="12.75">
      <c r="A2" s="8" t="s">
        <v>66</v>
      </c>
      <c r="B2" s="8" t="s">
        <v>67</v>
      </c>
      <c r="C2" s="9">
        <f aca="true" t="shared" si="0" ref="C2:C29">SUM(F2:Y2)</f>
        <v>195</v>
      </c>
      <c r="D2" s="10">
        <f aca="true" t="shared" si="1" ref="D2:D29">COUNTIF(F2:Y2,"&lt;&gt;*")</f>
        <v>18</v>
      </c>
      <c r="E2" s="11">
        <f aca="true" t="shared" si="2" ref="E2:E29">C2/D2</f>
        <v>10.833333333333334</v>
      </c>
      <c r="F2" s="12">
        <v>3</v>
      </c>
      <c r="G2" s="12">
        <v>8</v>
      </c>
      <c r="H2" s="12">
        <v>7</v>
      </c>
      <c r="I2" s="12">
        <v>8</v>
      </c>
      <c r="J2" s="12">
        <v>10</v>
      </c>
      <c r="K2" s="12">
        <v>12</v>
      </c>
      <c r="L2" s="12">
        <v>13</v>
      </c>
      <c r="M2" s="12">
        <v>5</v>
      </c>
      <c r="N2" s="12">
        <v>11</v>
      </c>
      <c r="O2" s="10" t="s">
        <v>22</v>
      </c>
      <c r="P2" s="12">
        <v>7</v>
      </c>
      <c r="Q2" s="12">
        <v>16</v>
      </c>
      <c r="R2" s="12">
        <v>11</v>
      </c>
      <c r="S2" s="12">
        <v>3</v>
      </c>
      <c r="T2" s="10" t="s">
        <v>25</v>
      </c>
      <c r="U2" s="10">
        <v>3</v>
      </c>
      <c r="V2" s="10">
        <v>16</v>
      </c>
      <c r="W2" s="10">
        <v>21</v>
      </c>
      <c r="X2" s="2">
        <v>24</v>
      </c>
      <c r="Y2" s="10">
        <v>17</v>
      </c>
    </row>
    <row r="3" spans="1:25" ht="12.75">
      <c r="A3" s="8" t="s">
        <v>62</v>
      </c>
      <c r="B3" s="8" t="s">
        <v>63</v>
      </c>
      <c r="C3" s="9">
        <f t="shared" si="0"/>
        <v>113</v>
      </c>
      <c r="D3" s="10">
        <f t="shared" si="1"/>
        <v>17</v>
      </c>
      <c r="E3" s="11">
        <f t="shared" si="2"/>
        <v>6.647058823529412</v>
      </c>
      <c r="F3" s="12">
        <v>6</v>
      </c>
      <c r="G3" s="12">
        <v>14</v>
      </c>
      <c r="H3" s="12">
        <v>8</v>
      </c>
      <c r="I3" s="12">
        <v>2</v>
      </c>
      <c r="J3" s="12">
        <f>'[1]lista'!N3</f>
        <v>0</v>
      </c>
      <c r="K3" s="12">
        <v>3</v>
      </c>
      <c r="L3" s="12">
        <v>2</v>
      </c>
      <c r="M3" s="12">
        <v>11</v>
      </c>
      <c r="N3" s="12" t="str">
        <f>'[1]lista'!R3</f>
        <v>ND</v>
      </c>
      <c r="O3" s="10" t="s">
        <v>22</v>
      </c>
      <c r="P3" s="12">
        <v>10</v>
      </c>
      <c r="Q3" s="12">
        <v>6</v>
      </c>
      <c r="R3" s="12">
        <v>8</v>
      </c>
      <c r="S3" s="12">
        <v>1</v>
      </c>
      <c r="T3" s="10">
        <v>17</v>
      </c>
      <c r="U3" s="10">
        <v>4</v>
      </c>
      <c r="V3" s="10">
        <v>8</v>
      </c>
      <c r="W3" s="35">
        <v>5</v>
      </c>
      <c r="X3" s="35">
        <v>8</v>
      </c>
      <c r="Y3" s="10" t="s">
        <v>25</v>
      </c>
    </row>
    <row r="4" spans="1:25" ht="12.75">
      <c r="A4" s="8" t="s">
        <v>65</v>
      </c>
      <c r="B4" s="8" t="s">
        <v>30</v>
      </c>
      <c r="C4" s="9">
        <f t="shared" si="0"/>
        <v>108</v>
      </c>
      <c r="D4" s="10">
        <f t="shared" si="1"/>
        <v>15</v>
      </c>
      <c r="E4" s="11">
        <f t="shared" si="2"/>
        <v>7.2</v>
      </c>
      <c r="F4" s="12">
        <v>7</v>
      </c>
      <c r="G4" s="12">
        <v>5</v>
      </c>
      <c r="H4" s="12">
        <v>12</v>
      </c>
      <c r="I4" s="12">
        <v>11</v>
      </c>
      <c r="J4" s="12">
        <v>8</v>
      </c>
      <c r="K4" s="12">
        <v>4</v>
      </c>
      <c r="L4" s="12">
        <v>5</v>
      </c>
      <c r="M4" s="12" t="str">
        <f>'[1]lista'!Q9</f>
        <v>ND</v>
      </c>
      <c r="N4" s="12" t="str">
        <f>'[1]lista'!R9</f>
        <v>i</v>
      </c>
      <c r="O4" s="10" t="s">
        <v>22</v>
      </c>
      <c r="P4" s="12">
        <v>11</v>
      </c>
      <c r="Q4" s="12">
        <v>5</v>
      </c>
      <c r="R4" s="12">
        <v>9</v>
      </c>
      <c r="S4" s="12">
        <v>7</v>
      </c>
      <c r="T4" s="10">
        <v>6</v>
      </c>
      <c r="U4" s="10">
        <v>12</v>
      </c>
      <c r="V4" s="10">
        <v>4</v>
      </c>
      <c r="W4" s="35">
        <v>2</v>
      </c>
      <c r="X4" s="35" t="s">
        <v>21</v>
      </c>
      <c r="Y4" s="10" t="s">
        <v>21</v>
      </c>
    </row>
    <row r="5" spans="1:25" ht="12.75">
      <c r="A5" s="8" t="s">
        <v>62</v>
      </c>
      <c r="B5" s="8" t="s">
        <v>39</v>
      </c>
      <c r="C5" s="9">
        <f t="shared" si="0"/>
        <v>86</v>
      </c>
      <c r="D5" s="10">
        <f t="shared" si="1"/>
        <v>8</v>
      </c>
      <c r="E5" s="11">
        <f t="shared" si="2"/>
        <v>10.75</v>
      </c>
      <c r="F5" s="12">
        <v>11</v>
      </c>
      <c r="G5" s="12">
        <v>10</v>
      </c>
      <c r="H5" s="12">
        <v>14</v>
      </c>
      <c r="I5" s="12">
        <v>8</v>
      </c>
      <c r="J5" s="12" t="str">
        <f>'[1]lista'!N2</f>
        <v>ND</v>
      </c>
      <c r="K5" s="12">
        <v>9</v>
      </c>
      <c r="L5" s="12">
        <v>13</v>
      </c>
      <c r="M5" s="12" t="str">
        <f>'[1]lista'!Q2</f>
        <v>ND</v>
      </c>
      <c r="N5" s="12">
        <v>12</v>
      </c>
      <c r="O5" s="10" t="s">
        <v>22</v>
      </c>
      <c r="P5" s="12" t="str">
        <f>'[1]lista'!T2</f>
        <v>da definire</v>
      </c>
      <c r="Q5" s="12" t="str">
        <f>'[1]lista'!V2</f>
        <v>ND</v>
      </c>
      <c r="R5" s="12">
        <v>9</v>
      </c>
      <c r="S5" s="12" t="str">
        <f>'[1]lista'!U2</f>
        <v>i</v>
      </c>
      <c r="T5" s="10" t="s">
        <v>21</v>
      </c>
      <c r="U5" s="10" t="s">
        <v>21</v>
      </c>
      <c r="V5" s="10" t="s">
        <v>28</v>
      </c>
      <c r="W5" s="10" t="s">
        <v>28</v>
      </c>
      <c r="X5" s="10" t="s">
        <v>28</v>
      </c>
      <c r="Y5" s="10" t="s">
        <v>28</v>
      </c>
    </row>
    <row r="6" spans="1:25" ht="12.75">
      <c r="A6" s="8" t="s">
        <v>57</v>
      </c>
      <c r="B6" s="8" t="s">
        <v>61</v>
      </c>
      <c r="C6" s="9">
        <f t="shared" si="0"/>
        <v>84</v>
      </c>
      <c r="D6" s="10">
        <f t="shared" si="1"/>
        <v>11</v>
      </c>
      <c r="E6" s="11">
        <f t="shared" si="2"/>
        <v>7.636363636363637</v>
      </c>
      <c r="F6" s="9" t="s">
        <v>25</v>
      </c>
      <c r="G6" s="9" t="s">
        <v>25</v>
      </c>
      <c r="H6" s="9">
        <v>0</v>
      </c>
      <c r="I6" s="9" t="s">
        <v>21</v>
      </c>
      <c r="J6" s="12" t="str">
        <f>'[1]lista'!N10</f>
        <v>i</v>
      </c>
      <c r="K6" s="12" t="str">
        <f>'[1]lista'!O10</f>
        <v>i</v>
      </c>
      <c r="L6" s="12">
        <v>3</v>
      </c>
      <c r="M6" s="12">
        <v>7</v>
      </c>
      <c r="N6" s="12">
        <v>8</v>
      </c>
      <c r="O6" s="10" t="s">
        <v>22</v>
      </c>
      <c r="P6" s="12">
        <v>14</v>
      </c>
      <c r="Q6" s="12">
        <v>10</v>
      </c>
      <c r="R6" s="12" t="str">
        <f>'[1]lista'!W10</f>
        <v>ND</v>
      </c>
      <c r="S6" s="12">
        <f>'[1]lista'!U10</f>
        <v>0</v>
      </c>
      <c r="T6" s="10">
        <v>14</v>
      </c>
      <c r="U6" s="10">
        <v>6</v>
      </c>
      <c r="V6" s="10" t="s">
        <v>21</v>
      </c>
      <c r="W6" s="10">
        <v>10</v>
      </c>
      <c r="X6" s="35" t="s">
        <v>208</v>
      </c>
      <c r="Y6" s="10">
        <v>12</v>
      </c>
    </row>
    <row r="7" spans="1:25" ht="12.75">
      <c r="A7" s="8" t="s">
        <v>64</v>
      </c>
      <c r="B7" s="8" t="s">
        <v>43</v>
      </c>
      <c r="C7" s="9">
        <f t="shared" si="0"/>
        <v>78</v>
      </c>
      <c r="D7" s="10">
        <f t="shared" si="1"/>
        <v>7</v>
      </c>
      <c r="E7" s="11">
        <f t="shared" si="2"/>
        <v>11.142857142857142</v>
      </c>
      <c r="F7" s="12">
        <v>15</v>
      </c>
      <c r="G7" s="12">
        <v>16</v>
      </c>
      <c r="H7" s="12">
        <v>8</v>
      </c>
      <c r="I7" s="12">
        <v>10</v>
      </c>
      <c r="J7" s="12" t="str">
        <f>'[1]lista'!N26</f>
        <v>ND</v>
      </c>
      <c r="K7" s="12">
        <v>10</v>
      </c>
      <c r="L7" s="12">
        <v>6</v>
      </c>
      <c r="M7" s="12">
        <v>13</v>
      </c>
      <c r="N7" s="12" t="str">
        <f>'[1]lista'!R26</f>
        <v>ND</v>
      </c>
      <c r="O7" s="10" t="s">
        <v>22</v>
      </c>
      <c r="P7" s="12" t="str">
        <f>'[1]lista'!T26</f>
        <v>da definire</v>
      </c>
      <c r="Q7" s="12" t="str">
        <f>'[1]lista'!V26</f>
        <v>da definire</v>
      </c>
      <c r="R7" s="12" t="str">
        <f>'[1]lista'!W26</f>
        <v>i</v>
      </c>
      <c r="S7" s="12" t="str">
        <f>'[1]lista'!U26</f>
        <v>da definire</v>
      </c>
      <c r="T7" s="10" t="s">
        <v>21</v>
      </c>
      <c r="U7" s="10" t="s">
        <v>21</v>
      </c>
      <c r="V7" s="10" t="s">
        <v>21</v>
      </c>
      <c r="W7" s="10" t="s">
        <v>21</v>
      </c>
      <c r="X7" s="10" t="s">
        <v>21</v>
      </c>
      <c r="Y7" s="10" t="s">
        <v>21</v>
      </c>
    </row>
    <row r="8" spans="1:25" ht="12.75">
      <c r="A8" s="8" t="s">
        <v>57</v>
      </c>
      <c r="B8" s="8" t="s">
        <v>58</v>
      </c>
      <c r="C8" s="9">
        <f t="shared" si="0"/>
        <v>77</v>
      </c>
      <c r="D8" s="10">
        <f t="shared" si="1"/>
        <v>14</v>
      </c>
      <c r="E8" s="11">
        <f t="shared" si="2"/>
        <v>5.5</v>
      </c>
      <c r="F8" s="9" t="s">
        <v>21</v>
      </c>
      <c r="G8" s="9" t="s">
        <v>21</v>
      </c>
      <c r="H8" s="9" t="s">
        <v>21</v>
      </c>
      <c r="I8" s="9" t="s">
        <v>21</v>
      </c>
      <c r="J8" s="12">
        <v>4</v>
      </c>
      <c r="K8" s="12">
        <v>4</v>
      </c>
      <c r="L8" s="12">
        <f>'[1]lista'!P11</f>
        <v>0</v>
      </c>
      <c r="M8" s="12">
        <v>6</v>
      </c>
      <c r="N8" s="12">
        <v>4</v>
      </c>
      <c r="O8" s="10" t="s">
        <v>22</v>
      </c>
      <c r="P8" s="12">
        <v>7</v>
      </c>
      <c r="Q8" s="12">
        <v>7</v>
      </c>
      <c r="R8" s="12" t="str">
        <f>'[1]lista'!W11</f>
        <v>ND</v>
      </c>
      <c r="S8" s="12">
        <v>5</v>
      </c>
      <c r="T8" s="10">
        <v>4</v>
      </c>
      <c r="U8" s="10">
        <v>9</v>
      </c>
      <c r="V8" s="10">
        <v>6</v>
      </c>
      <c r="W8" s="35">
        <v>0</v>
      </c>
      <c r="X8" s="35">
        <v>8</v>
      </c>
      <c r="Y8" s="10">
        <v>13</v>
      </c>
    </row>
    <row r="9" spans="1:25" ht="12.75">
      <c r="A9" s="8" t="s">
        <v>40</v>
      </c>
      <c r="B9" s="8" t="s">
        <v>30</v>
      </c>
      <c r="C9" s="9">
        <f t="shared" si="0"/>
        <v>68</v>
      </c>
      <c r="D9" s="10">
        <f t="shared" si="1"/>
        <v>7</v>
      </c>
      <c r="E9" s="11">
        <f t="shared" si="2"/>
        <v>9.714285714285714</v>
      </c>
      <c r="F9" s="9" t="s">
        <v>41</v>
      </c>
      <c r="G9" s="9" t="s">
        <v>41</v>
      </c>
      <c r="H9" s="9" t="s">
        <v>41</v>
      </c>
      <c r="I9" s="9" t="s">
        <v>41</v>
      </c>
      <c r="J9" s="9" t="s">
        <v>41</v>
      </c>
      <c r="K9" s="9" t="s">
        <v>41</v>
      </c>
      <c r="L9" s="9" t="s">
        <v>41</v>
      </c>
      <c r="M9" s="9" t="s">
        <v>41</v>
      </c>
      <c r="N9" s="9" t="s">
        <v>41</v>
      </c>
      <c r="O9" s="9" t="s">
        <v>41</v>
      </c>
      <c r="P9" s="9" t="s">
        <v>41</v>
      </c>
      <c r="Q9" s="9" t="s">
        <v>41</v>
      </c>
      <c r="R9" s="9" t="s">
        <v>41</v>
      </c>
      <c r="S9" s="12">
        <v>2</v>
      </c>
      <c r="T9" s="10">
        <v>20</v>
      </c>
      <c r="U9" s="10">
        <v>17</v>
      </c>
      <c r="V9" s="10">
        <v>10</v>
      </c>
      <c r="W9" s="35">
        <v>4</v>
      </c>
      <c r="X9" s="35">
        <v>3</v>
      </c>
      <c r="Y9" s="10">
        <v>12</v>
      </c>
    </row>
    <row r="10" spans="1:25" ht="12.75">
      <c r="A10" s="8" t="s">
        <v>54</v>
      </c>
      <c r="B10" s="8" t="s">
        <v>30</v>
      </c>
      <c r="C10" s="9">
        <f t="shared" si="0"/>
        <v>46</v>
      </c>
      <c r="D10" s="10">
        <f t="shared" si="1"/>
        <v>15</v>
      </c>
      <c r="E10" s="11">
        <f t="shared" si="2"/>
        <v>3.066666666666667</v>
      </c>
      <c r="F10" s="12">
        <v>5</v>
      </c>
      <c r="G10" s="12">
        <v>2</v>
      </c>
      <c r="H10" s="12" t="str">
        <f>'[1]lista'!L7</f>
        <v>ND</v>
      </c>
      <c r="I10" s="12">
        <v>2</v>
      </c>
      <c r="J10" s="12">
        <v>3</v>
      </c>
      <c r="K10" s="12" t="str">
        <f>'[1]lista'!O7</f>
        <v>NC</v>
      </c>
      <c r="L10" s="12" t="str">
        <f>'[1]lista'!P7</f>
        <v>NC</v>
      </c>
      <c r="M10" s="12" t="str">
        <f>'[1]lista'!Q7</f>
        <v>ND</v>
      </c>
      <c r="N10" s="12">
        <v>3</v>
      </c>
      <c r="O10" s="10" t="s">
        <v>22</v>
      </c>
      <c r="P10" s="12">
        <f>'[1]lista'!T7</f>
        <v>0</v>
      </c>
      <c r="Q10" s="12">
        <v>2</v>
      </c>
      <c r="R10" s="12">
        <v>2</v>
      </c>
      <c r="S10" s="12">
        <v>7</v>
      </c>
      <c r="T10" s="10">
        <v>7</v>
      </c>
      <c r="U10" s="10">
        <v>0</v>
      </c>
      <c r="V10" s="10">
        <v>7</v>
      </c>
      <c r="W10" s="10">
        <v>5</v>
      </c>
      <c r="X10" s="35">
        <v>0</v>
      </c>
      <c r="Y10" s="10">
        <v>1</v>
      </c>
    </row>
    <row r="11" spans="1:25" ht="12.75">
      <c r="A11" s="8" t="s">
        <v>59</v>
      </c>
      <c r="B11" s="8" t="s">
        <v>60</v>
      </c>
      <c r="C11" s="9">
        <f t="shared" si="0"/>
        <v>40</v>
      </c>
      <c r="D11" s="10">
        <f t="shared" si="1"/>
        <v>11</v>
      </c>
      <c r="E11" s="11">
        <f t="shared" si="2"/>
        <v>3.6363636363636362</v>
      </c>
      <c r="F11" s="12">
        <v>2</v>
      </c>
      <c r="G11" s="12">
        <v>2</v>
      </c>
      <c r="H11" s="12">
        <v>4</v>
      </c>
      <c r="I11" s="12">
        <v>8</v>
      </c>
      <c r="J11" s="12">
        <f>'[1]lista'!N13</f>
        <v>0</v>
      </c>
      <c r="K11" s="12">
        <v>8</v>
      </c>
      <c r="L11" s="12">
        <v>1</v>
      </c>
      <c r="M11" s="9" t="s">
        <v>21</v>
      </c>
      <c r="N11" s="12">
        <v>4</v>
      </c>
      <c r="O11" s="10" t="s">
        <v>22</v>
      </c>
      <c r="P11" s="12">
        <v>2</v>
      </c>
      <c r="Q11" s="12">
        <v>5</v>
      </c>
      <c r="R11" s="12">
        <v>4</v>
      </c>
      <c r="S11" s="12" t="str">
        <f>'[1]lista'!U13</f>
        <v>i</v>
      </c>
      <c r="T11" s="10" t="s">
        <v>21</v>
      </c>
      <c r="U11" s="10" t="s">
        <v>21</v>
      </c>
      <c r="V11" s="10" t="s">
        <v>21</v>
      </c>
      <c r="W11" s="10" t="s">
        <v>21</v>
      </c>
      <c r="X11" s="10" t="s">
        <v>21</v>
      </c>
      <c r="Y11" s="10" t="s">
        <v>21</v>
      </c>
    </row>
    <row r="12" spans="1:25" ht="12.75">
      <c r="A12" s="8" t="s">
        <v>46</v>
      </c>
      <c r="B12" s="8" t="s">
        <v>47</v>
      </c>
      <c r="C12" s="9">
        <f t="shared" si="0"/>
        <v>33</v>
      </c>
      <c r="D12" s="10">
        <f t="shared" si="1"/>
        <v>9</v>
      </c>
      <c r="E12" s="11">
        <f t="shared" si="2"/>
        <v>3.6666666666666665</v>
      </c>
      <c r="F12" s="12" t="str">
        <f>'[1]lista'!J15</f>
        <v>ND</v>
      </c>
      <c r="G12" s="12">
        <f>'[1]lista'!K15</f>
        <v>0</v>
      </c>
      <c r="H12" s="12" t="str">
        <f>'[1]lista'!L15</f>
        <v>ND</v>
      </c>
      <c r="I12" s="12">
        <v>2</v>
      </c>
      <c r="J12" s="12" t="str">
        <f>'[1]lista'!N15</f>
        <v>i</v>
      </c>
      <c r="K12" s="12" t="str">
        <f>'[1]lista'!O15</f>
        <v>i</v>
      </c>
      <c r="L12" s="12">
        <f>'[1]lista'!P15</f>
        <v>0</v>
      </c>
      <c r="M12" s="12" t="str">
        <f>'[1]lista'!Q15</f>
        <v>ND</v>
      </c>
      <c r="N12" s="12" t="str">
        <f>'[1]lista'!R15</f>
        <v>ND</v>
      </c>
      <c r="O12" s="10" t="s">
        <v>22</v>
      </c>
      <c r="P12" s="12" t="str">
        <f>'[1]lista'!T15</f>
        <v>da definire</v>
      </c>
      <c r="Q12" s="12" t="str">
        <f>'[1]lista'!V15</f>
        <v>da definire</v>
      </c>
      <c r="R12" s="12">
        <v>4</v>
      </c>
      <c r="S12" s="12">
        <v>4</v>
      </c>
      <c r="T12" s="10">
        <v>10</v>
      </c>
      <c r="U12" s="10">
        <v>2</v>
      </c>
      <c r="V12" s="10">
        <v>7</v>
      </c>
      <c r="W12" s="10" t="s">
        <v>25</v>
      </c>
      <c r="X12" s="35">
        <v>4</v>
      </c>
      <c r="Y12" s="10" t="s">
        <v>25</v>
      </c>
    </row>
    <row r="13" spans="1:25" ht="12.75">
      <c r="A13" s="8" t="s">
        <v>55</v>
      </c>
      <c r="B13" s="8" t="s">
        <v>56</v>
      </c>
      <c r="C13" s="9">
        <f t="shared" si="0"/>
        <v>29</v>
      </c>
      <c r="D13" s="10">
        <f t="shared" si="1"/>
        <v>7</v>
      </c>
      <c r="E13" s="11">
        <f t="shared" si="2"/>
        <v>4.142857142857143</v>
      </c>
      <c r="F13" s="12">
        <v>1</v>
      </c>
      <c r="G13" s="12" t="str">
        <f>'[1]lista'!K18</f>
        <v>i</v>
      </c>
      <c r="H13" s="12">
        <v>2</v>
      </c>
      <c r="I13" s="12">
        <v>3</v>
      </c>
      <c r="J13" s="12">
        <v>3</v>
      </c>
      <c r="K13" s="12">
        <v>8</v>
      </c>
      <c r="L13" s="12">
        <v>6</v>
      </c>
      <c r="M13" s="12">
        <v>6</v>
      </c>
      <c r="N13" s="12" t="str">
        <f>'[1]lista'!R18</f>
        <v>i</v>
      </c>
      <c r="O13" s="10" t="s">
        <v>22</v>
      </c>
      <c r="P13" s="12" t="str">
        <f>'[1]lista'!T18</f>
        <v>i</v>
      </c>
      <c r="Q13" s="12" t="str">
        <f>'[1]lista'!V18</f>
        <v>da definire</v>
      </c>
      <c r="R13" s="12" t="str">
        <f>'[1]lista'!W18</f>
        <v>i</v>
      </c>
      <c r="S13" s="12" t="str">
        <f>'[1]lista'!U18</f>
        <v>i</v>
      </c>
      <c r="T13" s="10" t="s">
        <v>21</v>
      </c>
      <c r="U13" s="10" t="s">
        <v>21</v>
      </c>
      <c r="V13" s="10" t="s">
        <v>21</v>
      </c>
      <c r="W13" s="10" t="s">
        <v>21</v>
      </c>
      <c r="X13" s="10" t="s">
        <v>21</v>
      </c>
      <c r="Y13" s="10" t="s">
        <v>21</v>
      </c>
    </row>
    <row r="14" spans="1:25" ht="12.75">
      <c r="A14" s="8" t="s">
        <v>48</v>
      </c>
      <c r="B14" s="8" t="s">
        <v>49</v>
      </c>
      <c r="C14" s="9">
        <f t="shared" si="0"/>
        <v>26</v>
      </c>
      <c r="D14" s="10">
        <f t="shared" si="1"/>
        <v>9</v>
      </c>
      <c r="E14" s="11">
        <f t="shared" si="2"/>
        <v>2.888888888888889</v>
      </c>
      <c r="F14" s="12">
        <v>3</v>
      </c>
      <c r="G14" s="12">
        <v>8</v>
      </c>
      <c r="H14" s="12">
        <v>0</v>
      </c>
      <c r="I14" s="12">
        <v>2</v>
      </c>
      <c r="J14" s="12">
        <f>'[1]lista'!N4</f>
        <v>0</v>
      </c>
      <c r="K14" s="12" t="str">
        <f>'[1]lista'!O4</f>
        <v>ND</v>
      </c>
      <c r="L14" s="12" t="str">
        <f>'[1]lista'!P4</f>
        <v>ND</v>
      </c>
      <c r="M14" s="12" t="str">
        <f>'[1]lista'!Q4</f>
        <v>ND</v>
      </c>
      <c r="N14" s="12" t="str">
        <f>'[1]lista'!R4</f>
        <v>i</v>
      </c>
      <c r="O14" s="10" t="s">
        <v>22</v>
      </c>
      <c r="P14" s="12">
        <v>2</v>
      </c>
      <c r="Q14" s="12" t="str">
        <f>'[1]lista'!V4</f>
        <v>da definire</v>
      </c>
      <c r="R14" s="9" t="s">
        <v>21</v>
      </c>
      <c r="S14" s="12">
        <v>5</v>
      </c>
      <c r="T14" s="10" t="s">
        <v>25</v>
      </c>
      <c r="U14" s="10" t="s">
        <v>25</v>
      </c>
      <c r="V14" s="10">
        <v>6</v>
      </c>
      <c r="W14" s="10" t="s">
        <v>25</v>
      </c>
      <c r="X14" s="10">
        <v>0</v>
      </c>
      <c r="Y14" s="10" t="s">
        <v>25</v>
      </c>
    </row>
    <row r="15" spans="1:25" ht="12.75">
      <c r="A15" s="8" t="s">
        <v>52</v>
      </c>
      <c r="B15" s="8" t="s">
        <v>53</v>
      </c>
      <c r="C15" s="9">
        <f t="shared" si="0"/>
        <v>25</v>
      </c>
      <c r="D15" s="10">
        <f t="shared" si="1"/>
        <v>6</v>
      </c>
      <c r="E15" s="11">
        <f t="shared" si="2"/>
        <v>4.166666666666667</v>
      </c>
      <c r="F15" s="12">
        <v>0</v>
      </c>
      <c r="G15" s="12" t="str">
        <f>'[1]lista'!K25</f>
        <v>ND</v>
      </c>
      <c r="H15" s="9" t="s">
        <v>21</v>
      </c>
      <c r="I15" s="12" t="str">
        <f>'[1]lista'!M25</f>
        <v>ND</v>
      </c>
      <c r="J15" s="12">
        <v>3</v>
      </c>
      <c r="K15" s="12">
        <v>3</v>
      </c>
      <c r="L15" s="12">
        <v>9</v>
      </c>
      <c r="M15" s="12">
        <v>1</v>
      </c>
      <c r="N15" s="12">
        <v>9</v>
      </c>
      <c r="O15" s="10" t="s">
        <v>22</v>
      </c>
      <c r="P15" s="12" t="str">
        <f>'[1]lista'!T25</f>
        <v>da definire</v>
      </c>
      <c r="Q15" s="12" t="str">
        <f>'[1]lista'!V25</f>
        <v>da definire</v>
      </c>
      <c r="R15" s="12" t="str">
        <f>'[1]lista'!W25</f>
        <v>ND</v>
      </c>
      <c r="S15" s="12" t="str">
        <f>'[1]lista'!U25</f>
        <v>ND</v>
      </c>
      <c r="T15" s="10" t="s">
        <v>25</v>
      </c>
      <c r="U15" s="10" t="s">
        <v>25</v>
      </c>
      <c r="V15" s="10" t="s">
        <v>25</v>
      </c>
      <c r="W15" s="10" t="s">
        <v>25</v>
      </c>
      <c r="X15" s="10" t="s">
        <v>25</v>
      </c>
      <c r="Y15" s="10" t="s">
        <v>25</v>
      </c>
    </row>
    <row r="16" spans="1:25" ht="12.75">
      <c r="A16" s="8" t="s">
        <v>50</v>
      </c>
      <c r="B16" s="8" t="s">
        <v>45</v>
      </c>
      <c r="C16" s="9">
        <f t="shared" si="0"/>
        <v>20</v>
      </c>
      <c r="D16" s="10">
        <f t="shared" si="1"/>
        <v>9</v>
      </c>
      <c r="E16" s="11">
        <f t="shared" si="2"/>
        <v>2.2222222222222223</v>
      </c>
      <c r="F16" s="12">
        <v>2</v>
      </c>
      <c r="G16" s="12">
        <v>2</v>
      </c>
      <c r="H16" s="12" t="str">
        <f>'[1]lista'!L19</f>
        <v>i</v>
      </c>
      <c r="I16" s="12" t="str">
        <f>'[1]lista'!M19</f>
        <v>i</v>
      </c>
      <c r="J16" s="12" t="str">
        <f>'[1]lista'!N19</f>
        <v>i</v>
      </c>
      <c r="K16" s="9" t="s">
        <v>33</v>
      </c>
      <c r="L16" s="12">
        <f>'[1]lista'!P19</f>
        <v>0</v>
      </c>
      <c r="M16" s="9" t="s">
        <v>21</v>
      </c>
      <c r="N16" s="12">
        <v>4</v>
      </c>
      <c r="O16" s="10" t="s">
        <v>22</v>
      </c>
      <c r="P16" s="12">
        <v>8</v>
      </c>
      <c r="Q16" s="12">
        <v>4</v>
      </c>
      <c r="R16" s="12">
        <f>'[1]lista'!W19</f>
        <v>0</v>
      </c>
      <c r="S16" s="12">
        <f>'[1]lista'!U19</f>
        <v>0</v>
      </c>
      <c r="T16" s="10" t="s">
        <v>21</v>
      </c>
      <c r="U16" s="10" t="s">
        <v>21</v>
      </c>
      <c r="V16" s="10" t="s">
        <v>21</v>
      </c>
      <c r="W16" s="10" t="s">
        <v>21</v>
      </c>
      <c r="X16" s="10" t="s">
        <v>21</v>
      </c>
      <c r="Y16" s="10">
        <v>0</v>
      </c>
    </row>
    <row r="17" spans="1:25" ht="12.75">
      <c r="A17" s="8" t="s">
        <v>51</v>
      </c>
      <c r="B17" s="8" t="s">
        <v>20</v>
      </c>
      <c r="C17" s="9">
        <f t="shared" si="0"/>
        <v>20</v>
      </c>
      <c r="D17" s="10">
        <f t="shared" si="1"/>
        <v>2</v>
      </c>
      <c r="E17" s="11">
        <f t="shared" si="2"/>
        <v>10</v>
      </c>
      <c r="F17" s="12" t="str">
        <f>'[1]lista'!J24</f>
        <v>ND</v>
      </c>
      <c r="G17" s="12">
        <v>8</v>
      </c>
      <c r="H17" s="9" t="s">
        <v>25</v>
      </c>
      <c r="I17" s="9" t="s">
        <v>25</v>
      </c>
      <c r="J17" s="12">
        <v>12</v>
      </c>
      <c r="K17" s="12" t="str">
        <f>'[1]lista'!O24</f>
        <v>i</v>
      </c>
      <c r="L17" s="12" t="str">
        <f>'[1]lista'!P24</f>
        <v>i</v>
      </c>
      <c r="M17" s="12" t="str">
        <f>'[1]lista'!Q24</f>
        <v>i</v>
      </c>
      <c r="N17" s="12" t="str">
        <f>'[1]lista'!R24</f>
        <v>i</v>
      </c>
      <c r="O17" s="10" t="s">
        <v>22</v>
      </c>
      <c r="P17" s="12" t="str">
        <f>'[1]lista'!T24</f>
        <v>i</v>
      </c>
      <c r="Q17" s="12" t="str">
        <f>'[1]lista'!V24</f>
        <v>i</v>
      </c>
      <c r="R17" s="12" t="str">
        <f>'[1]lista'!W24</f>
        <v>i</v>
      </c>
      <c r="S17" s="12" t="str">
        <f>'[1]lista'!U24</f>
        <v>i</v>
      </c>
      <c r="T17" s="10" t="s">
        <v>21</v>
      </c>
      <c r="U17" s="10" t="s">
        <v>21</v>
      </c>
      <c r="V17" s="10" t="s">
        <v>21</v>
      </c>
      <c r="W17" s="10" t="s">
        <v>21</v>
      </c>
      <c r="X17" s="10" t="s">
        <v>21</v>
      </c>
      <c r="Y17" s="10" t="s">
        <v>21</v>
      </c>
    </row>
    <row r="18" spans="1:25" ht="12.75">
      <c r="A18" s="8" t="s">
        <v>198</v>
      </c>
      <c r="B18" s="8" t="s">
        <v>20</v>
      </c>
      <c r="C18" s="9">
        <f t="shared" si="0"/>
        <v>11</v>
      </c>
      <c r="D18" s="10">
        <f t="shared" si="1"/>
        <v>2</v>
      </c>
      <c r="E18" s="11">
        <f t="shared" si="2"/>
        <v>5.5</v>
      </c>
      <c r="F18" s="9" t="s">
        <v>41</v>
      </c>
      <c r="G18" s="9" t="s">
        <v>41</v>
      </c>
      <c r="H18" s="9" t="s">
        <v>41</v>
      </c>
      <c r="I18" s="9" t="s">
        <v>41</v>
      </c>
      <c r="J18" s="9" t="s">
        <v>41</v>
      </c>
      <c r="K18" s="9" t="s">
        <v>41</v>
      </c>
      <c r="L18" s="9" t="s">
        <v>41</v>
      </c>
      <c r="M18" s="9" t="s">
        <v>41</v>
      </c>
      <c r="N18" s="9" t="s">
        <v>41</v>
      </c>
      <c r="O18" s="9" t="s">
        <v>41</v>
      </c>
      <c r="P18" s="9" t="s">
        <v>41</v>
      </c>
      <c r="Q18" s="9" t="s">
        <v>41</v>
      </c>
      <c r="R18" s="9" t="s">
        <v>41</v>
      </c>
      <c r="S18" s="9" t="s">
        <v>41</v>
      </c>
      <c r="T18" s="10" t="s">
        <v>25</v>
      </c>
      <c r="U18" s="10" t="s">
        <v>25</v>
      </c>
      <c r="V18" s="10">
        <v>1</v>
      </c>
      <c r="W18" s="10" t="s">
        <v>25</v>
      </c>
      <c r="X18" s="10">
        <v>10</v>
      </c>
      <c r="Y18" s="10" t="s">
        <v>25</v>
      </c>
    </row>
    <row r="19" spans="1:25" ht="12.75">
      <c r="A19" s="8" t="s">
        <v>44</v>
      </c>
      <c r="B19" s="8" t="s">
        <v>45</v>
      </c>
      <c r="C19" s="9">
        <f t="shared" si="0"/>
        <v>10</v>
      </c>
      <c r="D19" s="10">
        <f t="shared" si="1"/>
        <v>2</v>
      </c>
      <c r="E19" s="11">
        <f t="shared" si="2"/>
        <v>5</v>
      </c>
      <c r="F19" s="12" t="str">
        <f>'[1]lista'!J8</f>
        <v>ND</v>
      </c>
      <c r="G19" s="12" t="str">
        <f>'[1]lista'!K8</f>
        <v>ND</v>
      </c>
      <c r="H19" s="12">
        <v>6</v>
      </c>
      <c r="I19" s="12" t="str">
        <f>'[1]lista'!M8</f>
        <v>ND</v>
      </c>
      <c r="J19" s="12">
        <v>4</v>
      </c>
      <c r="K19" s="12" t="str">
        <f>'[1]lista'!O8</f>
        <v>i</v>
      </c>
      <c r="L19" s="12" t="str">
        <f>'[1]lista'!P8</f>
        <v>i</v>
      </c>
      <c r="M19" s="12" t="str">
        <f>'[1]lista'!Q8</f>
        <v>i</v>
      </c>
      <c r="N19" s="12" t="str">
        <f>'[1]lista'!R8</f>
        <v>i</v>
      </c>
      <c r="O19" s="10" t="s">
        <v>22</v>
      </c>
      <c r="P19" s="12" t="str">
        <f>'[1]lista'!T8</f>
        <v>i</v>
      </c>
      <c r="Q19" s="12" t="str">
        <f>'[1]lista'!V8</f>
        <v>i</v>
      </c>
      <c r="R19" s="12" t="str">
        <f>'[1]lista'!W8</f>
        <v>i</v>
      </c>
      <c r="S19" s="12" t="str">
        <f>'[1]lista'!U8</f>
        <v>i</v>
      </c>
      <c r="T19" s="10" t="s">
        <v>21</v>
      </c>
      <c r="U19" s="10" t="s">
        <v>21</v>
      </c>
      <c r="V19" s="10" t="s">
        <v>21</v>
      </c>
      <c r="W19" s="10" t="s">
        <v>21</v>
      </c>
      <c r="X19" s="10" t="s">
        <v>21</v>
      </c>
      <c r="Y19" s="10" t="s">
        <v>21</v>
      </c>
    </row>
    <row r="20" spans="1:25" ht="12.75">
      <c r="A20" s="8" t="s">
        <v>201</v>
      </c>
      <c r="B20" s="8" t="s">
        <v>202</v>
      </c>
      <c r="C20" s="9">
        <f t="shared" si="0"/>
        <v>9</v>
      </c>
      <c r="D20" s="10">
        <f t="shared" si="1"/>
        <v>2</v>
      </c>
      <c r="E20" s="11">
        <f t="shared" si="2"/>
        <v>4.5</v>
      </c>
      <c r="F20" s="9" t="s">
        <v>41</v>
      </c>
      <c r="G20" s="9" t="s">
        <v>41</v>
      </c>
      <c r="H20" s="9" t="s">
        <v>41</v>
      </c>
      <c r="I20" s="9" t="s">
        <v>41</v>
      </c>
      <c r="J20" s="9" t="s">
        <v>41</v>
      </c>
      <c r="K20" s="9" t="s">
        <v>41</v>
      </c>
      <c r="L20" s="9" t="s">
        <v>41</v>
      </c>
      <c r="M20" s="9" t="s">
        <v>41</v>
      </c>
      <c r="N20" s="9" t="s">
        <v>41</v>
      </c>
      <c r="O20" s="9" t="s">
        <v>41</v>
      </c>
      <c r="P20" s="9" t="s">
        <v>41</v>
      </c>
      <c r="Q20" s="9" t="s">
        <v>41</v>
      </c>
      <c r="R20" s="9" t="s">
        <v>41</v>
      </c>
      <c r="S20" s="9" t="s">
        <v>41</v>
      </c>
      <c r="T20" s="10" t="s">
        <v>41</v>
      </c>
      <c r="U20" s="10">
        <v>3</v>
      </c>
      <c r="V20" s="10" t="s">
        <v>25</v>
      </c>
      <c r="W20" s="10" t="s">
        <v>25</v>
      </c>
      <c r="X20" s="10">
        <v>6</v>
      </c>
      <c r="Y20" s="10" t="s">
        <v>21</v>
      </c>
    </row>
    <row r="21" spans="1:25" ht="12.75">
      <c r="A21" s="8" t="s">
        <v>38</v>
      </c>
      <c r="B21" s="8" t="s">
        <v>39</v>
      </c>
      <c r="C21" s="9">
        <f t="shared" si="0"/>
        <v>8</v>
      </c>
      <c r="D21" s="10">
        <f t="shared" si="1"/>
        <v>7</v>
      </c>
      <c r="E21" s="11">
        <f t="shared" si="2"/>
        <v>1.1428571428571428</v>
      </c>
      <c r="F21" s="12" t="str">
        <f>'[1]lista'!J12</f>
        <v>NC</v>
      </c>
      <c r="G21" s="12" t="str">
        <f>'[1]lista'!K12</f>
        <v>ND</v>
      </c>
      <c r="H21" s="12" t="str">
        <f>'[1]lista'!L12</f>
        <v>NC</v>
      </c>
      <c r="I21" s="12">
        <f>'[1]lista'!M12</f>
        <v>0</v>
      </c>
      <c r="J21" s="12" t="str">
        <f>'[1]lista'!N12</f>
        <v>NC</v>
      </c>
      <c r="K21" s="9" t="s">
        <v>33</v>
      </c>
      <c r="L21" s="12" t="str">
        <f>'[1]lista'!P12</f>
        <v>NC</v>
      </c>
      <c r="M21" s="12" t="str">
        <f>'[1]lista'!Q12</f>
        <v>NC</v>
      </c>
      <c r="N21" s="9" t="s">
        <v>33</v>
      </c>
      <c r="O21" s="10" t="s">
        <v>22</v>
      </c>
      <c r="P21" s="12">
        <f>'[1]lista'!T12</f>
        <v>0</v>
      </c>
      <c r="Q21" s="12">
        <v>2</v>
      </c>
      <c r="R21" s="12" t="str">
        <f>'[1]lista'!W12</f>
        <v>ND</v>
      </c>
      <c r="S21" s="12">
        <f>'[1]lista'!U12</f>
        <v>0</v>
      </c>
      <c r="T21" s="10" t="s">
        <v>25</v>
      </c>
      <c r="U21" s="10" t="s">
        <v>25</v>
      </c>
      <c r="V21" s="10">
        <v>2</v>
      </c>
      <c r="W21" s="10">
        <v>4</v>
      </c>
      <c r="X21" s="10">
        <v>0</v>
      </c>
      <c r="Y21" s="10" t="s">
        <v>25</v>
      </c>
    </row>
    <row r="22" spans="1:25" ht="12.75">
      <c r="A22" s="8" t="s">
        <v>31</v>
      </c>
      <c r="B22" s="8" t="s">
        <v>32</v>
      </c>
      <c r="C22" s="9">
        <f t="shared" si="0"/>
        <v>6</v>
      </c>
      <c r="D22" s="10">
        <f t="shared" si="1"/>
        <v>3</v>
      </c>
      <c r="E22" s="11">
        <f t="shared" si="2"/>
        <v>2</v>
      </c>
      <c r="F22" s="12" t="str">
        <f>'[1]lista'!J20</f>
        <v>ND</v>
      </c>
      <c r="G22" s="12">
        <f>'[1]lista'!K20</f>
        <v>0</v>
      </c>
      <c r="H22" s="12" t="str">
        <f>'[1]lista'!L20</f>
        <v>NC</v>
      </c>
      <c r="I22" s="12" t="str">
        <f>'[1]lista'!M20</f>
        <v>NC</v>
      </c>
      <c r="J22" s="12" t="str">
        <f>'[1]lista'!N20</f>
        <v>NC</v>
      </c>
      <c r="K22" s="12" t="str">
        <f>'[1]lista'!O20</f>
        <v>NC</v>
      </c>
      <c r="L22" s="12" t="str">
        <f>'[1]lista'!P20</f>
        <v>NC</v>
      </c>
      <c r="M22" s="12">
        <f>'[1]lista'!Q20</f>
        <v>0</v>
      </c>
      <c r="N22" s="9" t="s">
        <v>33</v>
      </c>
      <c r="O22" s="10" t="s">
        <v>22</v>
      </c>
      <c r="P22" s="12" t="str">
        <f>'[1]lista'!T20</f>
        <v>da definire</v>
      </c>
      <c r="Q22" s="12" t="str">
        <f>'[1]lista'!V20</f>
        <v>da definire</v>
      </c>
      <c r="R22" s="12" t="str">
        <f>'[1]lista'!W20</f>
        <v>da definire</v>
      </c>
      <c r="S22" s="12" t="str">
        <f>'[1]lista'!U20</f>
        <v>da definire</v>
      </c>
      <c r="T22" s="10">
        <v>6</v>
      </c>
      <c r="U22" s="10" t="s">
        <v>25</v>
      </c>
      <c r="V22" s="10" t="s">
        <v>25</v>
      </c>
      <c r="W22" s="10" t="s">
        <v>25</v>
      </c>
      <c r="X22" s="10" t="s">
        <v>25</v>
      </c>
      <c r="Y22" s="10" t="s">
        <v>25</v>
      </c>
    </row>
    <row r="23" spans="1:25" ht="12.75">
      <c r="A23" s="8" t="s">
        <v>42</v>
      </c>
      <c r="B23" s="8" t="s">
        <v>43</v>
      </c>
      <c r="C23" s="9">
        <f t="shared" si="0"/>
        <v>4</v>
      </c>
      <c r="D23" s="10">
        <f t="shared" si="1"/>
        <v>4</v>
      </c>
      <c r="E23" s="11">
        <f t="shared" si="2"/>
        <v>1</v>
      </c>
      <c r="F23" s="12" t="str">
        <f>'[1]lista'!J22</f>
        <v>i</v>
      </c>
      <c r="G23" s="12" t="str">
        <f>'[1]lista'!K22</f>
        <v>i</v>
      </c>
      <c r="H23" s="12" t="str">
        <f>'[1]lista'!L22</f>
        <v>i</v>
      </c>
      <c r="I23" s="12" t="str">
        <f>'[1]lista'!M22</f>
        <v>ND</v>
      </c>
      <c r="J23" s="12">
        <f>'[1]lista'!N22</f>
        <v>0</v>
      </c>
      <c r="K23" s="12">
        <v>1</v>
      </c>
      <c r="L23" s="12" t="str">
        <f>'[1]lista'!P22</f>
        <v>NC</v>
      </c>
      <c r="M23" s="12">
        <v>3</v>
      </c>
      <c r="N23" s="12">
        <f>'[1]lista'!R22</f>
        <v>0</v>
      </c>
      <c r="O23" s="10" t="s">
        <v>22</v>
      </c>
      <c r="P23" s="12" t="str">
        <f>'[1]lista'!T22</f>
        <v>da definire</v>
      </c>
      <c r="Q23" s="12" t="str">
        <f>'[1]lista'!V22</f>
        <v>da definire</v>
      </c>
      <c r="R23" s="12" t="str">
        <f>'[1]lista'!W22</f>
        <v>ND</v>
      </c>
      <c r="S23" s="12" t="str">
        <f>'[1]lista'!U22</f>
        <v>da definire</v>
      </c>
      <c r="T23" s="10" t="s">
        <v>21</v>
      </c>
      <c r="U23" s="10" t="s">
        <v>21</v>
      </c>
      <c r="V23" s="10" t="s">
        <v>21</v>
      </c>
      <c r="W23" s="10" t="s">
        <v>21</v>
      </c>
      <c r="X23" s="10" t="s">
        <v>21</v>
      </c>
      <c r="Y23" s="10" t="s">
        <v>21</v>
      </c>
    </row>
    <row r="24" spans="1:25" ht="12.75">
      <c r="A24" s="8" t="s">
        <v>26</v>
      </c>
      <c r="B24" s="8" t="s">
        <v>27</v>
      </c>
      <c r="C24" s="9">
        <f t="shared" si="0"/>
        <v>0</v>
      </c>
      <c r="D24" s="10">
        <f t="shared" si="1"/>
        <v>1</v>
      </c>
      <c r="E24" s="11">
        <f t="shared" si="2"/>
        <v>0</v>
      </c>
      <c r="F24" s="12" t="str">
        <f>'[1]lista'!J16</f>
        <v>NC</v>
      </c>
      <c r="G24" s="12" t="str">
        <f>'[1]lista'!K16</f>
        <v>NC</v>
      </c>
      <c r="H24" s="12" t="str">
        <f>'[1]lista'!L16</f>
        <v>NC</v>
      </c>
      <c r="I24" s="12" t="str">
        <f>'[1]lista'!M16</f>
        <v>NC</v>
      </c>
      <c r="J24" s="12" t="str">
        <f>'[1]lista'!N16</f>
        <v>NC</v>
      </c>
      <c r="K24" s="12" t="str">
        <f>'[1]lista'!O16</f>
        <v>ND</v>
      </c>
      <c r="L24" s="12" t="str">
        <f>'[1]lista'!P16</f>
        <v>NC</v>
      </c>
      <c r="M24" s="12" t="str">
        <f>'[1]lista'!Q16</f>
        <v>ND</v>
      </c>
      <c r="N24" s="12" t="str">
        <f>'[1]lista'!R16</f>
        <v>ND</v>
      </c>
      <c r="O24" s="10" t="s">
        <v>22</v>
      </c>
      <c r="P24" s="12" t="str">
        <f>'[1]lista'!T16</f>
        <v>da definire</v>
      </c>
      <c r="Q24" s="12" t="str">
        <f>'[1]lista'!V16</f>
        <v>da definire</v>
      </c>
      <c r="R24" s="12">
        <v>0</v>
      </c>
      <c r="S24" s="12" t="str">
        <f>'[1]lista'!U16</f>
        <v>da definire</v>
      </c>
      <c r="T24" s="10" t="s">
        <v>25</v>
      </c>
      <c r="U24" s="10" t="s">
        <v>25</v>
      </c>
      <c r="V24" s="10" t="s">
        <v>25</v>
      </c>
      <c r="W24" s="10" t="s">
        <v>25</v>
      </c>
      <c r="X24" s="10" t="s">
        <v>25</v>
      </c>
      <c r="Y24" s="10" t="s">
        <v>25</v>
      </c>
    </row>
    <row r="25" spans="1:25" ht="12.75" hidden="1">
      <c r="A25" s="8" t="s">
        <v>19</v>
      </c>
      <c r="B25" s="8" t="s">
        <v>20</v>
      </c>
      <c r="C25" s="9">
        <f t="shared" si="0"/>
        <v>0</v>
      </c>
      <c r="D25" s="10">
        <f t="shared" si="1"/>
        <v>0</v>
      </c>
      <c r="E25" s="11" t="e">
        <f t="shared" si="2"/>
        <v>#DIV/0!</v>
      </c>
      <c r="F25" s="12" t="str">
        <f>'[1]lista'!J6</f>
        <v>i</v>
      </c>
      <c r="G25" s="12" t="str">
        <f>'[1]lista'!K6</f>
        <v>i</v>
      </c>
      <c r="H25" s="12" t="str">
        <f>'[1]lista'!L6</f>
        <v>i</v>
      </c>
      <c r="I25" s="12" t="str">
        <f>'[1]lista'!M6</f>
        <v>i</v>
      </c>
      <c r="J25" s="12" t="str">
        <f>'[1]lista'!N6</f>
        <v>i</v>
      </c>
      <c r="K25" s="12" t="str">
        <f>'[1]lista'!O6</f>
        <v>i</v>
      </c>
      <c r="L25" s="12" t="str">
        <f>'[1]lista'!P6</f>
        <v>i</v>
      </c>
      <c r="M25" s="12" t="str">
        <f>'[1]lista'!Q6</f>
        <v>i</v>
      </c>
      <c r="N25" s="12" t="str">
        <f>'[1]lista'!R6</f>
        <v>i</v>
      </c>
      <c r="O25" s="10" t="s">
        <v>22</v>
      </c>
      <c r="P25" s="9" t="s">
        <v>21</v>
      </c>
      <c r="Q25" s="9" t="s">
        <v>21</v>
      </c>
      <c r="R25" s="12" t="str">
        <f>'[1]lista'!W6</f>
        <v>i</v>
      </c>
      <c r="S25" s="9" t="s">
        <v>21</v>
      </c>
      <c r="T25" s="10" t="s">
        <v>21</v>
      </c>
      <c r="U25" s="10" t="s">
        <v>21</v>
      </c>
      <c r="V25" s="10" t="s">
        <v>21</v>
      </c>
      <c r="W25" s="10" t="s">
        <v>21</v>
      </c>
      <c r="X25" s="10" t="s">
        <v>21</v>
      </c>
      <c r="Y25" s="10" t="s">
        <v>21</v>
      </c>
    </row>
    <row r="26" spans="1:25" ht="12.75" hidden="1">
      <c r="A26" s="8" t="s">
        <v>23</v>
      </c>
      <c r="B26" s="8" t="s">
        <v>24</v>
      </c>
      <c r="C26" s="9">
        <f t="shared" si="0"/>
        <v>0</v>
      </c>
      <c r="D26" s="10">
        <f t="shared" si="1"/>
        <v>0</v>
      </c>
      <c r="E26" s="11" t="e">
        <f t="shared" si="2"/>
        <v>#DIV/0!</v>
      </c>
      <c r="F26" s="12" t="str">
        <f>'[1]lista'!J14</f>
        <v>ND</v>
      </c>
      <c r="G26" s="12" t="str">
        <f>'[1]lista'!K14</f>
        <v>ND</v>
      </c>
      <c r="H26" s="12" t="str">
        <f>'[1]lista'!L14</f>
        <v>ND</v>
      </c>
      <c r="I26" s="12" t="str">
        <f>'[1]lista'!M14</f>
        <v>ND</v>
      </c>
      <c r="J26" s="12" t="str">
        <f>'[1]lista'!N14</f>
        <v>ND</v>
      </c>
      <c r="K26" s="12" t="str">
        <f>'[1]lista'!O14</f>
        <v>ND</v>
      </c>
      <c r="L26" s="12" t="str">
        <f>'[1]lista'!P14</f>
        <v>ND</v>
      </c>
      <c r="M26" s="12" t="str">
        <f>'[1]lista'!Q14</f>
        <v>ND</v>
      </c>
      <c r="N26" s="12" t="str">
        <f>'[1]lista'!R14</f>
        <v>ND</v>
      </c>
      <c r="O26" s="10" t="s">
        <v>22</v>
      </c>
      <c r="P26" s="12" t="str">
        <f>'[1]lista'!T14</f>
        <v>da definire</v>
      </c>
      <c r="Q26" s="12" t="str">
        <f>'[1]lista'!V14</f>
        <v>da definire</v>
      </c>
      <c r="R26" s="12" t="str">
        <f>'[1]lista'!W14</f>
        <v>ND</v>
      </c>
      <c r="S26" s="12" t="str">
        <f>'[1]lista'!U14</f>
        <v>da definire</v>
      </c>
      <c r="T26" s="10" t="s">
        <v>25</v>
      </c>
      <c r="U26" s="10" t="s">
        <v>25</v>
      </c>
      <c r="V26" s="10" t="s">
        <v>25</v>
      </c>
      <c r="W26" s="10" t="s">
        <v>25</v>
      </c>
      <c r="X26" s="10" t="s">
        <v>25</v>
      </c>
      <c r="Y26" s="10" t="s">
        <v>25</v>
      </c>
    </row>
    <row r="27" spans="1:25" ht="12.75" hidden="1">
      <c r="A27" s="8" t="s">
        <v>29</v>
      </c>
      <c r="B27" s="8" t="s">
        <v>30</v>
      </c>
      <c r="C27" s="9">
        <f t="shared" si="0"/>
        <v>0</v>
      </c>
      <c r="D27" s="10">
        <f t="shared" si="1"/>
        <v>0</v>
      </c>
      <c r="E27" s="11" t="e">
        <f t="shared" si="2"/>
        <v>#DIV/0!</v>
      </c>
      <c r="F27" s="12" t="str">
        <f>'[1]lista'!J17</f>
        <v>i</v>
      </c>
      <c r="G27" s="12" t="str">
        <f>'[1]lista'!K17</f>
        <v>i</v>
      </c>
      <c r="H27" s="12" t="str">
        <f>'[1]lista'!L17</f>
        <v>i</v>
      </c>
      <c r="I27" s="12" t="str">
        <f>'[1]lista'!M17</f>
        <v>i</v>
      </c>
      <c r="J27" s="12" t="str">
        <f>'[1]lista'!N17</f>
        <v>i</v>
      </c>
      <c r="K27" s="12" t="str">
        <f>'[1]lista'!O17</f>
        <v>i</v>
      </c>
      <c r="L27" s="12" t="str">
        <f>'[1]lista'!P17</f>
        <v>i</v>
      </c>
      <c r="M27" s="12" t="str">
        <f>'[1]lista'!Q17</f>
        <v>i</v>
      </c>
      <c r="N27" s="12" t="str">
        <f>'[1]lista'!R17</f>
        <v>i</v>
      </c>
      <c r="O27" s="10" t="s">
        <v>22</v>
      </c>
      <c r="P27" s="12" t="str">
        <f>'[1]lista'!T17</f>
        <v>i</v>
      </c>
      <c r="Q27" s="12" t="str">
        <f>'[1]lista'!V17</f>
        <v>i</v>
      </c>
      <c r="R27" s="12" t="str">
        <f>'[1]lista'!W17</f>
        <v>i</v>
      </c>
      <c r="S27" s="12" t="str">
        <f>'[1]lista'!U17</f>
        <v>i</v>
      </c>
      <c r="T27" s="10" t="s">
        <v>21</v>
      </c>
      <c r="U27" s="10" t="s">
        <v>21</v>
      </c>
      <c r="V27" s="10" t="s">
        <v>21</v>
      </c>
      <c r="W27" s="10" t="s">
        <v>21</v>
      </c>
      <c r="X27" s="10" t="s">
        <v>21</v>
      </c>
      <c r="Y27" s="10" t="s">
        <v>21</v>
      </c>
    </row>
    <row r="28" spans="1:25" ht="12.75" hidden="1">
      <c r="A28" s="8" t="s">
        <v>34</v>
      </c>
      <c r="B28" s="8" t="s">
        <v>35</v>
      </c>
      <c r="C28" s="9">
        <f t="shared" si="0"/>
        <v>0</v>
      </c>
      <c r="D28" s="10">
        <f t="shared" si="1"/>
        <v>0</v>
      </c>
      <c r="E28" s="11" t="e">
        <f t="shared" si="2"/>
        <v>#DIV/0!</v>
      </c>
      <c r="F28" s="12" t="str">
        <f>'[1]lista'!J21</f>
        <v>ND</v>
      </c>
      <c r="G28" s="12" t="str">
        <f>'[1]lista'!K21</f>
        <v>ND</v>
      </c>
      <c r="H28" s="12" t="str">
        <f>'[1]lista'!L21</f>
        <v>ND</v>
      </c>
      <c r="I28" s="12" t="str">
        <f>'[1]lista'!M21</f>
        <v>ND</v>
      </c>
      <c r="J28" s="12" t="str">
        <f>'[1]lista'!N21</f>
        <v>ND</v>
      </c>
      <c r="K28" s="12" t="str">
        <f>'[1]lista'!O21</f>
        <v>ND</v>
      </c>
      <c r="L28" s="12" t="str">
        <f>'[1]lista'!P21</f>
        <v>ND</v>
      </c>
      <c r="M28" s="12" t="str">
        <f>'[1]lista'!Q21</f>
        <v>ND</v>
      </c>
      <c r="N28" s="12" t="str">
        <f>'[1]lista'!R21</f>
        <v>ND</v>
      </c>
      <c r="O28" s="10" t="s">
        <v>22</v>
      </c>
      <c r="P28" s="12" t="str">
        <f>'[1]lista'!T21</f>
        <v>da definire</v>
      </c>
      <c r="Q28" s="12" t="str">
        <f>'[1]lista'!V21</f>
        <v>da definire</v>
      </c>
      <c r="R28" s="12" t="str">
        <f>'[1]lista'!W21</f>
        <v>ND</v>
      </c>
      <c r="S28" s="12" t="str">
        <f>'[1]lista'!U21</f>
        <v>da definire</v>
      </c>
      <c r="T28" s="10" t="s">
        <v>25</v>
      </c>
      <c r="U28" s="10" t="s">
        <v>25</v>
      </c>
      <c r="V28" s="10" t="s">
        <v>25</v>
      </c>
      <c r="W28" s="10" t="s">
        <v>25</v>
      </c>
      <c r="X28" s="10" t="s">
        <v>25</v>
      </c>
      <c r="Y28" s="10" t="s">
        <v>25</v>
      </c>
    </row>
    <row r="29" spans="1:25" ht="12.75" hidden="1">
      <c r="A29" s="8" t="s">
        <v>36</v>
      </c>
      <c r="B29" s="8" t="s">
        <v>37</v>
      </c>
      <c r="C29" s="9">
        <f t="shared" si="0"/>
        <v>0</v>
      </c>
      <c r="D29" s="10">
        <f t="shared" si="1"/>
        <v>0</v>
      </c>
      <c r="E29" s="11" t="e">
        <f t="shared" si="2"/>
        <v>#DIV/0!</v>
      </c>
      <c r="F29" s="12" t="str">
        <f>'[1]lista'!J23</f>
        <v>NC</v>
      </c>
      <c r="G29" s="12" t="str">
        <f>'[1]lista'!K23</f>
        <v>ND</v>
      </c>
      <c r="H29" s="12" t="str">
        <f>'[1]lista'!L23</f>
        <v>NC</v>
      </c>
      <c r="I29" s="12" t="str">
        <f>'[1]lista'!M23</f>
        <v>ND</v>
      </c>
      <c r="J29" s="12" t="str">
        <f>'[1]lista'!N23</f>
        <v>ND</v>
      </c>
      <c r="K29" s="12" t="str">
        <f>'[1]lista'!O23</f>
        <v>ND</v>
      </c>
      <c r="L29" s="12" t="str">
        <f>'[1]lista'!P23</f>
        <v>ND</v>
      </c>
      <c r="M29" s="12" t="str">
        <f>'[1]lista'!Q23</f>
        <v>ND</v>
      </c>
      <c r="N29" s="12" t="str">
        <f>'[1]lista'!R23</f>
        <v>ND</v>
      </c>
      <c r="O29" s="10" t="s">
        <v>22</v>
      </c>
      <c r="P29" s="12" t="str">
        <f>'[1]lista'!T23</f>
        <v>da definire</v>
      </c>
      <c r="Q29" s="12" t="str">
        <f>'[1]lista'!V23</f>
        <v>da definire</v>
      </c>
      <c r="R29" s="12" t="str">
        <f>'[1]lista'!W23</f>
        <v>ND</v>
      </c>
      <c r="S29" s="12" t="str">
        <f>'[1]lista'!U23</f>
        <v>da definire</v>
      </c>
      <c r="T29" s="10" t="s">
        <v>25</v>
      </c>
      <c r="U29" s="10" t="s">
        <v>25</v>
      </c>
      <c r="V29" s="10" t="s">
        <v>25</v>
      </c>
      <c r="W29" s="10" t="s">
        <v>25</v>
      </c>
      <c r="X29" s="10" t="s">
        <v>25</v>
      </c>
      <c r="Y29" s="10" t="s">
        <v>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V27"/>
  <sheetViews>
    <sheetView workbookViewId="0" topLeftCell="A1">
      <selection activeCell="I39" sqref="I39"/>
    </sheetView>
  </sheetViews>
  <sheetFormatPr defaultColWidth="9.140625" defaultRowHeight="12.75"/>
  <cols>
    <col min="1" max="1" width="10.28125" style="0" bestFit="1" customWidth="1"/>
    <col min="2" max="2" width="3.7109375" style="0" bestFit="1" customWidth="1"/>
    <col min="3" max="7" width="4.421875" style="0" bestFit="1" customWidth="1"/>
    <col min="8" max="8" width="3.140625" style="0" hidden="1" customWidth="1"/>
    <col min="9" max="13" width="4.421875" style="0" bestFit="1" customWidth="1"/>
    <col min="14" max="14" width="3.140625" style="0" hidden="1" customWidth="1"/>
    <col min="15" max="15" width="4.421875" style="0" bestFit="1" customWidth="1"/>
    <col min="16" max="16" width="4.00390625" style="0" bestFit="1" customWidth="1"/>
    <col min="17" max="18" width="3.57421875" style="0" bestFit="1" customWidth="1"/>
    <col min="19" max="19" width="4.00390625" style="0" bestFit="1" customWidth="1"/>
    <col min="20" max="20" width="3.140625" style="0" bestFit="1" customWidth="1"/>
    <col min="21" max="21" width="4.00390625" style="0" bestFit="1" customWidth="1"/>
    <col min="22" max="22" width="19.00390625" style="0" bestFit="1" customWidth="1"/>
  </cols>
  <sheetData>
    <row r="1" spans="1:22" ht="12.75">
      <c r="A1" s="13"/>
      <c r="B1" s="13"/>
      <c r="C1" s="13"/>
      <c r="D1" s="36" t="s">
        <v>209</v>
      </c>
      <c r="E1" s="37"/>
      <c r="F1" s="37"/>
      <c r="G1" s="37"/>
      <c r="H1" s="37"/>
      <c r="I1" s="38"/>
      <c r="J1" s="36" t="s">
        <v>210</v>
      </c>
      <c r="K1" s="37"/>
      <c r="L1" s="37"/>
      <c r="M1" s="37"/>
      <c r="N1" s="39"/>
      <c r="O1" s="38"/>
      <c r="P1" s="37" t="s">
        <v>211</v>
      </c>
      <c r="Q1" s="37"/>
      <c r="R1" s="37"/>
      <c r="S1" s="37"/>
      <c r="T1" s="39"/>
      <c r="U1" s="37"/>
      <c r="V1" s="13"/>
    </row>
    <row r="2" spans="1:22" ht="12.75">
      <c r="A2" s="40" t="s">
        <v>212</v>
      </c>
      <c r="B2" s="40" t="s">
        <v>213</v>
      </c>
      <c r="C2" s="40" t="s">
        <v>214</v>
      </c>
      <c r="D2" s="41" t="s">
        <v>215</v>
      </c>
      <c r="E2" s="42" t="s">
        <v>216</v>
      </c>
      <c r="F2" s="43" t="s">
        <v>217</v>
      </c>
      <c r="G2" s="44" t="s">
        <v>218</v>
      </c>
      <c r="H2" s="45" t="s">
        <v>230</v>
      </c>
      <c r="I2" s="46" t="s">
        <v>220</v>
      </c>
      <c r="J2" s="47" t="s">
        <v>215</v>
      </c>
      <c r="K2" s="42" t="s">
        <v>216</v>
      </c>
      <c r="L2" s="43" t="s">
        <v>217</v>
      </c>
      <c r="M2" s="44" t="s">
        <v>218</v>
      </c>
      <c r="N2" s="48" t="s">
        <v>231</v>
      </c>
      <c r="O2" s="49" t="s">
        <v>220</v>
      </c>
      <c r="P2" s="50" t="s">
        <v>215</v>
      </c>
      <c r="Q2" s="42" t="s">
        <v>216</v>
      </c>
      <c r="R2" s="43" t="s">
        <v>217</v>
      </c>
      <c r="S2" s="44" t="s">
        <v>218</v>
      </c>
      <c r="T2" s="48" t="s">
        <v>232</v>
      </c>
      <c r="U2" s="51" t="s">
        <v>220</v>
      </c>
      <c r="V2" s="13"/>
    </row>
    <row r="3" spans="1:22" ht="12.75">
      <c r="A3" s="89" t="s">
        <v>5</v>
      </c>
      <c r="B3" s="17" t="s">
        <v>233</v>
      </c>
      <c r="C3" s="17" t="s">
        <v>227</v>
      </c>
      <c r="D3" s="53">
        <v>9</v>
      </c>
      <c r="E3" s="54">
        <v>22</v>
      </c>
      <c r="F3" s="65">
        <v>15</v>
      </c>
      <c r="G3" s="56">
        <v>9</v>
      </c>
      <c r="H3" s="57"/>
      <c r="I3" s="58">
        <v>55</v>
      </c>
      <c r="J3" s="53">
        <v>20</v>
      </c>
      <c r="K3" s="59">
        <v>13</v>
      </c>
      <c r="L3" s="90">
        <v>18</v>
      </c>
      <c r="M3" s="61">
        <v>15</v>
      </c>
      <c r="N3" s="62"/>
      <c r="O3" s="91">
        <v>66</v>
      </c>
      <c r="P3" s="64">
        <f aca="true" t="shared" si="0" ref="P3:S16">D3-J3</f>
        <v>-11</v>
      </c>
      <c r="Q3" s="54">
        <f t="shared" si="0"/>
        <v>9</v>
      </c>
      <c r="R3" s="65">
        <f t="shared" si="0"/>
        <v>-3</v>
      </c>
      <c r="S3" s="56">
        <f t="shared" si="0"/>
        <v>-6</v>
      </c>
      <c r="T3" s="62"/>
      <c r="U3" s="58">
        <f aca="true" t="shared" si="1" ref="U3:U14">I3-O3</f>
        <v>-11</v>
      </c>
      <c r="V3" s="13"/>
    </row>
    <row r="4" spans="1:22" ht="12.75">
      <c r="A4" s="75" t="s">
        <v>6</v>
      </c>
      <c r="B4" s="17" t="s">
        <v>224</v>
      </c>
      <c r="C4" s="17" t="s">
        <v>234</v>
      </c>
      <c r="D4" s="53">
        <v>20</v>
      </c>
      <c r="E4" s="54">
        <v>19</v>
      </c>
      <c r="F4" s="65">
        <v>23</v>
      </c>
      <c r="G4" s="67">
        <v>13</v>
      </c>
      <c r="H4" s="62"/>
      <c r="I4" s="92">
        <v>75</v>
      </c>
      <c r="J4" s="69">
        <v>13</v>
      </c>
      <c r="K4" s="70">
        <v>5</v>
      </c>
      <c r="L4" s="76">
        <v>12</v>
      </c>
      <c r="M4" s="72">
        <v>8</v>
      </c>
      <c r="N4" s="62"/>
      <c r="O4" s="73">
        <v>38</v>
      </c>
      <c r="P4" s="64">
        <f t="shared" si="0"/>
        <v>7</v>
      </c>
      <c r="Q4" s="54">
        <f t="shared" si="0"/>
        <v>14</v>
      </c>
      <c r="R4" s="65">
        <f t="shared" si="0"/>
        <v>11</v>
      </c>
      <c r="S4" s="56">
        <f t="shared" si="0"/>
        <v>5</v>
      </c>
      <c r="T4" s="62"/>
      <c r="U4" s="58">
        <f t="shared" si="1"/>
        <v>37</v>
      </c>
      <c r="V4" s="93"/>
    </row>
    <row r="5" spans="1:22" ht="12.75">
      <c r="A5" s="66" t="s">
        <v>7</v>
      </c>
      <c r="B5" s="17" t="s">
        <v>233</v>
      </c>
      <c r="C5" s="17" t="s">
        <v>227</v>
      </c>
      <c r="D5" s="53">
        <v>9</v>
      </c>
      <c r="E5" s="54">
        <v>12</v>
      </c>
      <c r="F5" s="55">
        <v>24</v>
      </c>
      <c r="G5" s="67">
        <v>16</v>
      </c>
      <c r="H5" s="62"/>
      <c r="I5" s="68">
        <v>61</v>
      </c>
      <c r="J5" s="69">
        <v>20</v>
      </c>
      <c r="K5" s="70">
        <v>13</v>
      </c>
      <c r="L5" s="76">
        <v>11</v>
      </c>
      <c r="M5" s="72">
        <v>18</v>
      </c>
      <c r="N5" s="62"/>
      <c r="O5" s="73">
        <v>62</v>
      </c>
      <c r="P5" s="64">
        <f t="shared" si="0"/>
        <v>-11</v>
      </c>
      <c r="Q5" s="54">
        <f t="shared" si="0"/>
        <v>-1</v>
      </c>
      <c r="R5" s="65">
        <f t="shared" si="0"/>
        <v>13</v>
      </c>
      <c r="S5" s="56">
        <f t="shared" si="0"/>
        <v>-2</v>
      </c>
      <c r="T5" s="62"/>
      <c r="U5" s="58">
        <f t="shared" si="1"/>
        <v>-1</v>
      </c>
      <c r="V5" s="93"/>
    </row>
    <row r="6" spans="1:22" ht="12.75">
      <c r="A6" s="66" t="s">
        <v>8</v>
      </c>
      <c r="B6" s="17" t="s">
        <v>233</v>
      </c>
      <c r="C6" s="17" t="s">
        <v>235</v>
      </c>
      <c r="D6" s="53">
        <v>15</v>
      </c>
      <c r="E6" s="54">
        <v>11</v>
      </c>
      <c r="F6" s="65">
        <v>20</v>
      </c>
      <c r="G6" s="67">
        <v>10</v>
      </c>
      <c r="H6" s="62"/>
      <c r="I6" s="68">
        <v>56</v>
      </c>
      <c r="J6" s="69">
        <v>19</v>
      </c>
      <c r="K6" s="70">
        <v>17</v>
      </c>
      <c r="L6" s="76">
        <v>14</v>
      </c>
      <c r="M6" s="94">
        <v>24</v>
      </c>
      <c r="N6" s="62"/>
      <c r="O6" s="73">
        <v>74</v>
      </c>
      <c r="P6" s="64">
        <f t="shared" si="0"/>
        <v>-4</v>
      </c>
      <c r="Q6" s="54">
        <f t="shared" si="0"/>
        <v>-6</v>
      </c>
      <c r="R6" s="65">
        <f t="shared" si="0"/>
        <v>6</v>
      </c>
      <c r="S6" s="56">
        <f t="shared" si="0"/>
        <v>-14</v>
      </c>
      <c r="T6" s="62"/>
      <c r="U6" s="68">
        <f t="shared" si="1"/>
        <v>-18</v>
      </c>
      <c r="V6" s="93"/>
    </row>
    <row r="7" spans="1:22" ht="12.75">
      <c r="A7" s="75" t="s">
        <v>9</v>
      </c>
      <c r="B7" s="17" t="s">
        <v>224</v>
      </c>
      <c r="C7" s="17" t="s">
        <v>236</v>
      </c>
      <c r="D7" s="53">
        <v>11</v>
      </c>
      <c r="E7" s="54">
        <v>10</v>
      </c>
      <c r="F7" s="65">
        <v>10</v>
      </c>
      <c r="G7" s="67">
        <v>16</v>
      </c>
      <c r="H7" s="62"/>
      <c r="I7" s="92">
        <v>47</v>
      </c>
      <c r="J7" s="69">
        <v>17</v>
      </c>
      <c r="K7" s="70">
        <v>22</v>
      </c>
      <c r="L7" s="76">
        <v>17</v>
      </c>
      <c r="M7" s="72">
        <v>12</v>
      </c>
      <c r="N7" s="62"/>
      <c r="O7" s="73">
        <v>68</v>
      </c>
      <c r="P7" s="77">
        <f t="shared" si="0"/>
        <v>-6</v>
      </c>
      <c r="Q7" s="78">
        <f t="shared" si="0"/>
        <v>-12</v>
      </c>
      <c r="R7" s="65">
        <f t="shared" si="0"/>
        <v>-7</v>
      </c>
      <c r="S7" s="67">
        <f t="shared" si="0"/>
        <v>4</v>
      </c>
      <c r="T7" s="62"/>
      <c r="U7" s="68">
        <f t="shared" si="1"/>
        <v>-21</v>
      </c>
      <c r="V7" s="93"/>
    </row>
    <row r="8" spans="1:22" ht="12.75">
      <c r="A8" s="75" t="s">
        <v>10</v>
      </c>
      <c r="B8" s="17" t="s">
        <v>224</v>
      </c>
      <c r="C8" s="17" t="s">
        <v>237</v>
      </c>
      <c r="D8" s="53">
        <v>14</v>
      </c>
      <c r="E8" s="54">
        <v>23</v>
      </c>
      <c r="F8" s="65">
        <v>12</v>
      </c>
      <c r="G8" s="67">
        <v>13</v>
      </c>
      <c r="H8" s="62"/>
      <c r="I8" s="68">
        <v>62</v>
      </c>
      <c r="J8" s="69">
        <v>15</v>
      </c>
      <c r="K8" s="70">
        <v>13</v>
      </c>
      <c r="L8" s="76">
        <v>14</v>
      </c>
      <c r="M8" s="72">
        <v>15</v>
      </c>
      <c r="N8" s="62"/>
      <c r="O8" s="73">
        <v>57</v>
      </c>
      <c r="P8" s="77">
        <f t="shared" si="0"/>
        <v>-1</v>
      </c>
      <c r="Q8" s="78">
        <f t="shared" si="0"/>
        <v>10</v>
      </c>
      <c r="R8" s="80">
        <f t="shared" si="0"/>
        <v>-2</v>
      </c>
      <c r="S8" s="67">
        <f t="shared" si="0"/>
        <v>-2</v>
      </c>
      <c r="T8" s="62"/>
      <c r="U8" s="68">
        <f t="shared" si="1"/>
        <v>5</v>
      </c>
      <c r="V8" s="93"/>
    </row>
    <row r="9" spans="1:22" ht="12.75">
      <c r="A9" s="75" t="s">
        <v>11</v>
      </c>
      <c r="B9" s="17" t="s">
        <v>224</v>
      </c>
      <c r="C9" s="17" t="s">
        <v>238</v>
      </c>
      <c r="D9" s="53">
        <v>23</v>
      </c>
      <c r="E9" s="54">
        <v>14</v>
      </c>
      <c r="F9" s="65">
        <v>13</v>
      </c>
      <c r="G9" s="67">
        <v>8</v>
      </c>
      <c r="H9" s="62"/>
      <c r="I9" s="68">
        <v>58</v>
      </c>
      <c r="J9" s="69">
        <v>16</v>
      </c>
      <c r="K9" s="70">
        <v>20</v>
      </c>
      <c r="L9" s="71">
        <v>5</v>
      </c>
      <c r="M9" s="72">
        <v>15</v>
      </c>
      <c r="N9" s="62"/>
      <c r="O9" s="73">
        <v>56</v>
      </c>
      <c r="P9" s="77">
        <f t="shared" si="0"/>
        <v>7</v>
      </c>
      <c r="Q9" s="78">
        <f t="shared" si="0"/>
        <v>-6</v>
      </c>
      <c r="R9" s="80">
        <f t="shared" si="0"/>
        <v>8</v>
      </c>
      <c r="S9" s="67">
        <f t="shared" si="0"/>
        <v>-7</v>
      </c>
      <c r="T9" s="62"/>
      <c r="U9" s="68">
        <f t="shared" si="1"/>
        <v>2</v>
      </c>
      <c r="V9" s="93"/>
    </row>
    <row r="10" spans="1:22" ht="12.75">
      <c r="A10" s="66" t="s">
        <v>12</v>
      </c>
      <c r="B10" s="17" t="s">
        <v>233</v>
      </c>
      <c r="C10" s="17" t="s">
        <v>227</v>
      </c>
      <c r="D10" s="53">
        <v>14</v>
      </c>
      <c r="E10" s="54">
        <v>16</v>
      </c>
      <c r="F10" s="65">
        <v>8</v>
      </c>
      <c r="G10" s="67">
        <v>14</v>
      </c>
      <c r="H10" s="62"/>
      <c r="I10" s="68">
        <v>52</v>
      </c>
      <c r="J10" s="69">
        <v>18</v>
      </c>
      <c r="K10" s="70">
        <v>11</v>
      </c>
      <c r="L10" s="76">
        <v>9</v>
      </c>
      <c r="M10" s="72">
        <v>18</v>
      </c>
      <c r="N10" s="62"/>
      <c r="O10" s="73">
        <v>56</v>
      </c>
      <c r="P10" s="77">
        <f t="shared" si="0"/>
        <v>-4</v>
      </c>
      <c r="Q10" s="78">
        <f t="shared" si="0"/>
        <v>5</v>
      </c>
      <c r="R10" s="80">
        <f t="shared" si="0"/>
        <v>-1</v>
      </c>
      <c r="S10" s="67">
        <f t="shared" si="0"/>
        <v>-4</v>
      </c>
      <c r="T10" s="62"/>
      <c r="U10" s="68">
        <f t="shared" si="1"/>
        <v>-4</v>
      </c>
      <c r="V10" s="93"/>
    </row>
    <row r="11" spans="1:22" ht="12.75">
      <c r="A11" s="75" t="s">
        <v>13</v>
      </c>
      <c r="B11" s="17" t="s">
        <v>224</v>
      </c>
      <c r="C11" s="17" t="s">
        <v>239</v>
      </c>
      <c r="D11" s="95">
        <v>7</v>
      </c>
      <c r="E11" s="54">
        <v>15</v>
      </c>
      <c r="F11" s="65">
        <v>21</v>
      </c>
      <c r="G11" s="67">
        <v>12</v>
      </c>
      <c r="H11" s="62"/>
      <c r="I11" s="68">
        <v>55</v>
      </c>
      <c r="J11" s="69">
        <v>14</v>
      </c>
      <c r="K11" s="70">
        <v>11</v>
      </c>
      <c r="L11" s="76">
        <v>13</v>
      </c>
      <c r="M11" s="72">
        <v>7</v>
      </c>
      <c r="N11" s="62"/>
      <c r="O11" s="73">
        <v>45</v>
      </c>
      <c r="P11" s="77">
        <f t="shared" si="0"/>
        <v>-7</v>
      </c>
      <c r="Q11" s="78">
        <f t="shared" si="0"/>
        <v>4</v>
      </c>
      <c r="R11" s="80">
        <f t="shared" si="0"/>
        <v>8</v>
      </c>
      <c r="S11" s="67">
        <f t="shared" si="0"/>
        <v>5</v>
      </c>
      <c r="T11" s="62"/>
      <c r="U11" s="68">
        <f t="shared" si="1"/>
        <v>10</v>
      </c>
      <c r="V11" s="93"/>
    </row>
    <row r="12" spans="1:22" ht="12.75">
      <c r="A12" s="96" t="s">
        <v>14</v>
      </c>
      <c r="B12" s="17" t="s">
        <v>233</v>
      </c>
      <c r="C12" s="17"/>
      <c r="D12" s="53"/>
      <c r="E12" s="54"/>
      <c r="F12" s="65"/>
      <c r="G12" s="67"/>
      <c r="H12" s="62"/>
      <c r="I12" s="68"/>
      <c r="J12" s="69"/>
      <c r="K12" s="70"/>
      <c r="L12" s="76"/>
      <c r="M12" s="72"/>
      <c r="N12" s="62"/>
      <c r="O12" s="73"/>
      <c r="P12" s="77"/>
      <c r="Q12" s="78"/>
      <c r="R12" s="80"/>
      <c r="S12" s="67"/>
      <c r="T12" s="62"/>
      <c r="U12" s="68"/>
      <c r="V12" s="93" t="s">
        <v>240</v>
      </c>
    </row>
    <row r="13" spans="1:22" ht="12.75">
      <c r="A13" s="75" t="s">
        <v>15</v>
      </c>
      <c r="B13" s="17" t="s">
        <v>224</v>
      </c>
      <c r="C13" s="17" t="s">
        <v>241</v>
      </c>
      <c r="D13" s="53">
        <v>14</v>
      </c>
      <c r="E13" s="54">
        <v>21</v>
      </c>
      <c r="F13" s="65">
        <v>8</v>
      </c>
      <c r="G13" s="67">
        <v>18</v>
      </c>
      <c r="H13" s="62"/>
      <c r="I13" s="68">
        <v>61</v>
      </c>
      <c r="J13" s="69">
        <v>6</v>
      </c>
      <c r="K13" s="70">
        <v>13</v>
      </c>
      <c r="L13" s="76">
        <v>11</v>
      </c>
      <c r="M13" s="97">
        <v>4</v>
      </c>
      <c r="N13" s="62"/>
      <c r="O13" s="98">
        <v>34</v>
      </c>
      <c r="P13" s="77">
        <f t="shared" si="0"/>
        <v>8</v>
      </c>
      <c r="Q13" s="78">
        <f t="shared" si="0"/>
        <v>8</v>
      </c>
      <c r="R13" s="80">
        <f t="shared" si="0"/>
        <v>-3</v>
      </c>
      <c r="S13" s="67">
        <f t="shared" si="0"/>
        <v>14</v>
      </c>
      <c r="T13" s="62"/>
      <c r="U13" s="68">
        <f t="shared" si="1"/>
        <v>27</v>
      </c>
      <c r="V13" s="93"/>
    </row>
    <row r="14" spans="1:22" ht="12.75">
      <c r="A14" s="66" t="s">
        <v>16</v>
      </c>
      <c r="B14" s="17" t="s">
        <v>233</v>
      </c>
      <c r="C14" s="17" t="s">
        <v>242</v>
      </c>
      <c r="D14" s="53">
        <v>16</v>
      </c>
      <c r="E14" s="54">
        <v>16</v>
      </c>
      <c r="F14" s="65">
        <v>14</v>
      </c>
      <c r="G14" s="67">
        <v>11</v>
      </c>
      <c r="H14" s="62"/>
      <c r="I14" s="68">
        <v>57</v>
      </c>
      <c r="J14" s="69">
        <v>6</v>
      </c>
      <c r="K14" s="70">
        <v>17</v>
      </c>
      <c r="L14" s="76">
        <v>11</v>
      </c>
      <c r="M14" s="72">
        <v>5</v>
      </c>
      <c r="N14" s="62"/>
      <c r="O14" s="73">
        <v>39</v>
      </c>
      <c r="P14" s="77">
        <f t="shared" si="0"/>
        <v>10</v>
      </c>
      <c r="Q14" s="78">
        <f t="shared" si="0"/>
        <v>-1</v>
      </c>
      <c r="R14" s="80">
        <f t="shared" si="0"/>
        <v>3</v>
      </c>
      <c r="S14" s="67">
        <f t="shared" si="0"/>
        <v>6</v>
      </c>
      <c r="T14" s="62"/>
      <c r="U14" s="68">
        <f t="shared" si="1"/>
        <v>18</v>
      </c>
      <c r="V14" s="93"/>
    </row>
    <row r="15" spans="1:22" ht="12.75">
      <c r="A15" s="75" t="s">
        <v>17</v>
      </c>
      <c r="B15" s="17" t="s">
        <v>224</v>
      </c>
      <c r="C15" s="17" t="s">
        <v>243</v>
      </c>
      <c r="D15" s="53">
        <v>13</v>
      </c>
      <c r="E15" s="54">
        <v>11</v>
      </c>
      <c r="F15" s="65">
        <v>11</v>
      </c>
      <c r="G15" s="67">
        <v>12</v>
      </c>
      <c r="H15" s="62"/>
      <c r="I15" s="68">
        <v>47</v>
      </c>
      <c r="J15" s="69">
        <v>6</v>
      </c>
      <c r="K15" s="70">
        <v>16</v>
      </c>
      <c r="L15" s="76">
        <v>22</v>
      </c>
      <c r="M15" s="72">
        <v>10</v>
      </c>
      <c r="N15" s="62"/>
      <c r="O15" s="73">
        <v>54</v>
      </c>
      <c r="P15" s="77">
        <f t="shared" si="0"/>
        <v>7</v>
      </c>
      <c r="Q15" s="78">
        <f t="shared" si="0"/>
        <v>-5</v>
      </c>
      <c r="R15" s="80">
        <f t="shared" si="0"/>
        <v>-11</v>
      </c>
      <c r="S15" s="67">
        <f t="shared" si="0"/>
        <v>2</v>
      </c>
      <c r="T15" s="62"/>
      <c r="U15" s="68">
        <f>I15-O15</f>
        <v>-7</v>
      </c>
      <c r="V15" s="93"/>
    </row>
    <row r="16" spans="1:22" ht="12.75">
      <c r="A16" s="66" t="s">
        <v>18</v>
      </c>
      <c r="B16" s="17" t="s">
        <v>233</v>
      </c>
      <c r="C16" s="17" t="s">
        <v>244</v>
      </c>
      <c r="D16" s="53">
        <v>14</v>
      </c>
      <c r="E16" s="99">
        <v>5</v>
      </c>
      <c r="F16" s="65">
        <v>5</v>
      </c>
      <c r="G16" s="67">
        <v>10</v>
      </c>
      <c r="H16" s="62"/>
      <c r="I16" s="68">
        <v>34</v>
      </c>
      <c r="J16" s="69">
        <v>21</v>
      </c>
      <c r="K16" s="70">
        <v>22</v>
      </c>
      <c r="L16" s="76">
        <v>10</v>
      </c>
      <c r="M16" s="72">
        <v>20</v>
      </c>
      <c r="N16" s="62"/>
      <c r="O16" s="73">
        <v>73</v>
      </c>
      <c r="P16" s="77">
        <f t="shared" si="0"/>
        <v>-7</v>
      </c>
      <c r="Q16" s="78">
        <f t="shared" si="0"/>
        <v>-17</v>
      </c>
      <c r="R16" s="80">
        <f t="shared" si="0"/>
        <v>-5</v>
      </c>
      <c r="S16" s="67">
        <f t="shared" si="0"/>
        <v>-10</v>
      </c>
      <c r="T16" s="62"/>
      <c r="U16" s="68">
        <f>I16-O16</f>
        <v>-39</v>
      </c>
      <c r="V16" s="93"/>
    </row>
    <row r="17" spans="1:22" ht="12.75">
      <c r="A17" s="40" t="s">
        <v>220</v>
      </c>
      <c r="B17" s="81"/>
      <c r="C17" s="82">
        <f>COUNTIF(C3:C16,"&lt;&gt;")</f>
        <v>13</v>
      </c>
      <c r="D17" s="83">
        <f>SUM(D3:D16)</f>
        <v>179</v>
      </c>
      <c r="E17" s="84">
        <f>SUM(E3:E16)</f>
        <v>195</v>
      </c>
      <c r="F17" s="84">
        <f>SUM(F3:F16)</f>
        <v>184</v>
      </c>
      <c r="G17" s="84">
        <f>SUM(G3:G16)</f>
        <v>162</v>
      </c>
      <c r="H17" s="84">
        <f>SUM(H3:H14)</f>
        <v>0</v>
      </c>
      <c r="I17" s="85">
        <f>SUM(I3:I16)</f>
        <v>720</v>
      </c>
      <c r="J17" s="84">
        <f>SUM(J3:J16)</f>
        <v>191</v>
      </c>
      <c r="K17" s="84">
        <f>SUM(K3:K16)</f>
        <v>193</v>
      </c>
      <c r="L17" s="84">
        <f>SUM(L3:L16)</f>
        <v>167</v>
      </c>
      <c r="M17" s="84">
        <f>SUM(M3:M16)</f>
        <v>171</v>
      </c>
      <c r="N17" s="84">
        <f>SUM(N3:N14)</f>
        <v>0</v>
      </c>
      <c r="O17" s="85">
        <f>SUM(O3:O16)</f>
        <v>722</v>
      </c>
      <c r="P17" s="84">
        <f>SUM(P3:P14)</f>
        <v>-12</v>
      </c>
      <c r="Q17" s="84">
        <f>SUM(Q3:Q14)</f>
        <v>24</v>
      </c>
      <c r="R17" s="84">
        <f>SUM(R3:R14)</f>
        <v>33</v>
      </c>
      <c r="S17" s="84">
        <f>SUM(S3:S14)</f>
        <v>-1</v>
      </c>
      <c r="T17" s="84">
        <f>SUM(T3:T14)</f>
        <v>0</v>
      </c>
      <c r="U17" s="84">
        <f>SUM(U3:U16)</f>
        <v>-2</v>
      </c>
      <c r="V17" s="100"/>
    </row>
    <row r="18" spans="1:22" ht="12.75">
      <c r="A18" s="17" t="s">
        <v>4</v>
      </c>
      <c r="B18" s="13"/>
      <c r="C18" s="13"/>
      <c r="D18" s="86">
        <f>D17/$C$17</f>
        <v>13.76923076923077</v>
      </c>
      <c r="E18" s="87">
        <f aca="true" t="shared" si="2" ref="E18:U18">E17/$C$17</f>
        <v>15</v>
      </c>
      <c r="F18" s="87">
        <f t="shared" si="2"/>
        <v>14.153846153846153</v>
      </c>
      <c r="G18" s="87">
        <f t="shared" si="2"/>
        <v>12.461538461538462</v>
      </c>
      <c r="H18" s="87"/>
      <c r="I18" s="88">
        <f t="shared" si="2"/>
        <v>55.38461538461539</v>
      </c>
      <c r="J18" s="87">
        <f t="shared" si="2"/>
        <v>14.692307692307692</v>
      </c>
      <c r="K18" s="87">
        <f t="shared" si="2"/>
        <v>14.846153846153847</v>
      </c>
      <c r="L18" s="87">
        <f t="shared" si="2"/>
        <v>12.846153846153847</v>
      </c>
      <c r="M18" s="87">
        <f t="shared" si="2"/>
        <v>13.153846153846153</v>
      </c>
      <c r="N18" s="87"/>
      <c r="O18" s="88">
        <f t="shared" si="2"/>
        <v>55.53846153846154</v>
      </c>
      <c r="P18" s="87">
        <f t="shared" si="2"/>
        <v>-0.9230769230769231</v>
      </c>
      <c r="Q18" s="87">
        <f t="shared" si="2"/>
        <v>1.8461538461538463</v>
      </c>
      <c r="R18" s="87">
        <f t="shared" si="2"/>
        <v>2.5384615384615383</v>
      </c>
      <c r="S18" s="87">
        <f t="shared" si="2"/>
        <v>-0.07692307692307693</v>
      </c>
      <c r="T18" s="87"/>
      <c r="U18" s="87">
        <f t="shared" si="2"/>
        <v>-0.15384615384615385</v>
      </c>
      <c r="V18" s="13"/>
    </row>
    <row r="19" spans="1:2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00"/>
      <c r="P19" s="13"/>
      <c r="Q19" s="13"/>
      <c r="R19" s="13"/>
      <c r="S19" s="13"/>
      <c r="T19" s="13"/>
      <c r="U19" s="13"/>
      <c r="V19" s="13"/>
    </row>
    <row r="20" spans="1:2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>
      <c r="A21" s="10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10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2.75">
      <c r="A23" s="10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</sheetData>
  <mergeCells count="3">
    <mergeCell ref="D1:I1"/>
    <mergeCell ref="J1:O1"/>
    <mergeCell ref="P1:U1"/>
  </mergeCells>
  <conditionalFormatting sqref="I3">
    <cfRule type="cellIs" priority="1" dxfId="0" operator="notEqual" stopIfTrue="1">
      <formula>SUM(#REF!)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10"/>
  <sheetViews>
    <sheetView workbookViewId="0" topLeftCell="A1">
      <selection activeCell="A3" sqref="A3:IV10"/>
    </sheetView>
  </sheetViews>
  <sheetFormatPr defaultColWidth="9.140625" defaultRowHeight="12.75"/>
  <cols>
    <col min="1" max="1" width="12.421875" style="0" bestFit="1" customWidth="1"/>
    <col min="2" max="2" width="3.7109375" style="0" bestFit="1" customWidth="1"/>
    <col min="3" max="7" width="4.421875" style="0" bestFit="1" customWidth="1"/>
    <col min="8" max="8" width="3.140625" style="0" hidden="1" customWidth="1"/>
    <col min="9" max="13" width="4.421875" style="0" bestFit="1" customWidth="1"/>
    <col min="14" max="14" width="3.140625" style="0" hidden="1" customWidth="1"/>
    <col min="15" max="15" width="4.421875" style="0" bestFit="1" customWidth="1"/>
    <col min="16" max="16" width="3.57421875" style="0" bestFit="1" customWidth="1"/>
    <col min="17" max="18" width="3.421875" style="0" bestFit="1" customWidth="1"/>
    <col min="19" max="19" width="4.00390625" style="0" bestFit="1" customWidth="1"/>
    <col min="20" max="20" width="3.140625" style="0" bestFit="1" customWidth="1"/>
    <col min="21" max="21" width="4.421875" style="0" bestFit="1" customWidth="1"/>
  </cols>
  <sheetData>
    <row r="1" spans="1:21" ht="12.75">
      <c r="A1" s="13"/>
      <c r="B1" s="13"/>
      <c r="C1" s="13"/>
      <c r="D1" s="36" t="s">
        <v>209</v>
      </c>
      <c r="E1" s="37"/>
      <c r="F1" s="37"/>
      <c r="G1" s="37"/>
      <c r="H1" s="37"/>
      <c r="I1" s="38"/>
      <c r="J1" s="36" t="s">
        <v>210</v>
      </c>
      <c r="K1" s="37"/>
      <c r="L1" s="37"/>
      <c r="M1" s="37"/>
      <c r="N1" s="39"/>
      <c r="O1" s="38"/>
      <c r="P1" s="37" t="s">
        <v>211</v>
      </c>
      <c r="Q1" s="37"/>
      <c r="R1" s="37"/>
      <c r="S1" s="37"/>
      <c r="T1" s="39"/>
      <c r="U1" s="37"/>
    </row>
    <row r="2" spans="1:21" ht="12.75">
      <c r="A2" s="40" t="s">
        <v>212</v>
      </c>
      <c r="B2" s="40" t="s">
        <v>213</v>
      </c>
      <c r="C2" s="40" t="s">
        <v>214</v>
      </c>
      <c r="D2" s="41" t="s">
        <v>215</v>
      </c>
      <c r="E2" s="42" t="s">
        <v>216</v>
      </c>
      <c r="F2" s="43" t="s">
        <v>217</v>
      </c>
      <c r="G2" s="44" t="s">
        <v>218</v>
      </c>
      <c r="H2" s="45" t="s">
        <v>219</v>
      </c>
      <c r="I2" s="46" t="s">
        <v>220</v>
      </c>
      <c r="J2" s="47" t="s">
        <v>215</v>
      </c>
      <c r="K2" s="42" t="s">
        <v>216</v>
      </c>
      <c r="L2" s="43" t="s">
        <v>217</v>
      </c>
      <c r="M2" s="44" t="s">
        <v>218</v>
      </c>
      <c r="N2" s="48" t="s">
        <v>221</v>
      </c>
      <c r="O2" s="49" t="s">
        <v>220</v>
      </c>
      <c r="P2" s="50" t="s">
        <v>215</v>
      </c>
      <c r="Q2" s="42" t="s">
        <v>216</v>
      </c>
      <c r="R2" s="43" t="s">
        <v>217</v>
      </c>
      <c r="S2" s="44" t="s">
        <v>218</v>
      </c>
      <c r="T2" s="48" t="s">
        <v>222</v>
      </c>
      <c r="U2" s="51" t="s">
        <v>220</v>
      </c>
    </row>
    <row r="3" spans="1:21" ht="12.75">
      <c r="A3" s="52" t="s">
        <v>223</v>
      </c>
      <c r="B3" s="17" t="s">
        <v>224</v>
      </c>
      <c r="C3" s="17" t="s">
        <v>225</v>
      </c>
      <c r="D3" s="53">
        <v>19</v>
      </c>
      <c r="E3" s="54">
        <v>21</v>
      </c>
      <c r="F3" s="55">
        <v>29</v>
      </c>
      <c r="G3" s="56">
        <v>15</v>
      </c>
      <c r="H3" s="57"/>
      <c r="I3" s="58">
        <v>84</v>
      </c>
      <c r="J3" s="53">
        <v>13</v>
      </c>
      <c r="K3" s="59">
        <v>5</v>
      </c>
      <c r="L3" s="60">
        <v>0</v>
      </c>
      <c r="M3" s="61">
        <v>13</v>
      </c>
      <c r="N3" s="62"/>
      <c r="O3" s="63">
        <v>31</v>
      </c>
      <c r="P3" s="64">
        <f aca="true" t="shared" si="0" ref="P3:S8">D3-J3</f>
        <v>6</v>
      </c>
      <c r="Q3" s="54">
        <f t="shared" si="0"/>
        <v>16</v>
      </c>
      <c r="R3" s="65">
        <f t="shared" si="0"/>
        <v>29</v>
      </c>
      <c r="S3" s="56">
        <f t="shared" si="0"/>
        <v>2</v>
      </c>
      <c r="T3" s="62"/>
      <c r="U3" s="58">
        <f aca="true" t="shared" si="1" ref="U3:U8">I3-O3</f>
        <v>53</v>
      </c>
    </row>
    <row r="4" spans="1:21" ht="12.75">
      <c r="A4" s="66" t="s">
        <v>132</v>
      </c>
      <c r="B4" s="17" t="s">
        <v>226</v>
      </c>
      <c r="C4" s="17" t="s">
        <v>227</v>
      </c>
      <c r="D4" s="53">
        <v>10</v>
      </c>
      <c r="E4" s="54">
        <v>14</v>
      </c>
      <c r="F4" s="65">
        <v>21</v>
      </c>
      <c r="G4" s="67">
        <v>11</v>
      </c>
      <c r="H4" s="62"/>
      <c r="I4" s="68">
        <v>56</v>
      </c>
      <c r="J4" s="69">
        <v>24</v>
      </c>
      <c r="K4" s="70">
        <v>15</v>
      </c>
      <c r="L4" s="71">
        <v>24</v>
      </c>
      <c r="M4" s="72">
        <v>23</v>
      </c>
      <c r="N4" s="62"/>
      <c r="O4" s="73">
        <v>86</v>
      </c>
      <c r="P4" s="74">
        <f t="shared" si="0"/>
        <v>-14</v>
      </c>
      <c r="Q4" s="54">
        <f t="shared" si="0"/>
        <v>-1</v>
      </c>
      <c r="R4" s="65">
        <f t="shared" si="0"/>
        <v>-3</v>
      </c>
      <c r="S4" s="56">
        <f t="shared" si="0"/>
        <v>-12</v>
      </c>
      <c r="T4" s="62"/>
      <c r="U4" s="58">
        <f t="shared" si="1"/>
        <v>-30</v>
      </c>
    </row>
    <row r="5" spans="1:21" ht="12.75">
      <c r="A5" s="75" t="s">
        <v>133</v>
      </c>
      <c r="B5" s="17" t="s">
        <v>224</v>
      </c>
      <c r="C5" s="17" t="s">
        <v>228</v>
      </c>
      <c r="D5" s="53">
        <v>22</v>
      </c>
      <c r="E5" s="54">
        <v>14</v>
      </c>
      <c r="F5" s="65">
        <v>19</v>
      </c>
      <c r="G5" s="67">
        <v>12</v>
      </c>
      <c r="H5" s="62"/>
      <c r="I5" s="68">
        <v>67</v>
      </c>
      <c r="J5" s="69">
        <v>2</v>
      </c>
      <c r="K5" s="70">
        <v>11</v>
      </c>
      <c r="L5" s="76">
        <v>11</v>
      </c>
      <c r="M5" s="72">
        <v>4</v>
      </c>
      <c r="N5" s="62"/>
      <c r="O5" s="73">
        <v>28</v>
      </c>
      <c r="P5" s="74">
        <f t="shared" si="0"/>
        <v>20</v>
      </c>
      <c r="Q5" s="54">
        <f t="shared" si="0"/>
        <v>3</v>
      </c>
      <c r="R5" s="65">
        <f t="shared" si="0"/>
        <v>8</v>
      </c>
      <c r="S5" s="56">
        <f t="shared" si="0"/>
        <v>8</v>
      </c>
      <c r="T5" s="62"/>
      <c r="U5" s="58">
        <f t="shared" si="1"/>
        <v>39</v>
      </c>
    </row>
    <row r="6" spans="1:21" ht="12.75">
      <c r="A6" s="66" t="s">
        <v>134</v>
      </c>
      <c r="B6" s="17" t="s">
        <v>226</v>
      </c>
      <c r="C6" s="17" t="s">
        <v>227</v>
      </c>
      <c r="D6" s="53">
        <v>11</v>
      </c>
      <c r="E6" s="54">
        <v>17</v>
      </c>
      <c r="F6" s="65">
        <v>12</v>
      </c>
      <c r="G6" s="67">
        <v>11</v>
      </c>
      <c r="H6" s="62"/>
      <c r="I6" s="68">
        <v>51</v>
      </c>
      <c r="J6" s="69">
        <v>24</v>
      </c>
      <c r="K6" s="70">
        <v>11</v>
      </c>
      <c r="L6" s="76">
        <v>6</v>
      </c>
      <c r="M6" s="72">
        <v>17</v>
      </c>
      <c r="N6" s="62"/>
      <c r="O6" s="73">
        <v>58</v>
      </c>
      <c r="P6" s="64">
        <f t="shared" si="0"/>
        <v>-13</v>
      </c>
      <c r="Q6" s="54">
        <f t="shared" si="0"/>
        <v>6</v>
      </c>
      <c r="R6" s="65">
        <f t="shared" si="0"/>
        <v>6</v>
      </c>
      <c r="S6" s="56">
        <f t="shared" si="0"/>
        <v>-6</v>
      </c>
      <c r="T6" s="62"/>
      <c r="U6" s="68">
        <f t="shared" si="1"/>
        <v>-7</v>
      </c>
    </row>
    <row r="7" spans="1:21" ht="12.75">
      <c r="A7" s="75" t="s">
        <v>135</v>
      </c>
      <c r="B7" s="17" t="s">
        <v>224</v>
      </c>
      <c r="C7" s="17" t="s">
        <v>229</v>
      </c>
      <c r="D7" s="53">
        <v>17</v>
      </c>
      <c r="E7" s="54">
        <v>15</v>
      </c>
      <c r="F7" s="65">
        <v>13</v>
      </c>
      <c r="G7" s="67">
        <v>18</v>
      </c>
      <c r="H7" s="62"/>
      <c r="I7" s="68">
        <v>63</v>
      </c>
      <c r="J7" s="69">
        <v>9</v>
      </c>
      <c r="K7" s="70">
        <v>15</v>
      </c>
      <c r="L7" s="76">
        <v>15</v>
      </c>
      <c r="M7" s="72">
        <v>14</v>
      </c>
      <c r="N7" s="62"/>
      <c r="O7" s="73">
        <v>53</v>
      </c>
      <c r="P7" s="77">
        <f t="shared" si="0"/>
        <v>8</v>
      </c>
      <c r="Q7" s="78">
        <f t="shared" si="0"/>
        <v>0</v>
      </c>
      <c r="R7" s="65">
        <f t="shared" si="0"/>
        <v>-2</v>
      </c>
      <c r="S7" s="67">
        <f t="shared" si="0"/>
        <v>4</v>
      </c>
      <c r="T7" s="62"/>
      <c r="U7" s="68">
        <f t="shared" si="1"/>
        <v>10</v>
      </c>
    </row>
    <row r="8" spans="1:21" ht="12.75">
      <c r="A8" s="66" t="s">
        <v>136</v>
      </c>
      <c r="B8" s="17" t="s">
        <v>226</v>
      </c>
      <c r="C8" s="17" t="s">
        <v>225</v>
      </c>
      <c r="D8" s="53">
        <v>18</v>
      </c>
      <c r="E8" s="54">
        <v>16</v>
      </c>
      <c r="F8" s="65">
        <v>17</v>
      </c>
      <c r="G8" s="79">
        <v>4</v>
      </c>
      <c r="H8" s="62"/>
      <c r="I8" s="68">
        <v>55</v>
      </c>
      <c r="J8" s="69">
        <v>10</v>
      </c>
      <c r="K8" s="70">
        <v>7</v>
      </c>
      <c r="L8" s="76">
        <v>16</v>
      </c>
      <c r="M8" s="72">
        <v>15</v>
      </c>
      <c r="N8" s="62"/>
      <c r="O8" s="73">
        <v>48</v>
      </c>
      <c r="P8" s="77">
        <f t="shared" si="0"/>
        <v>8</v>
      </c>
      <c r="Q8" s="78">
        <f t="shared" si="0"/>
        <v>9</v>
      </c>
      <c r="R8" s="80">
        <f t="shared" si="0"/>
        <v>1</v>
      </c>
      <c r="S8" s="67">
        <f t="shared" si="0"/>
        <v>-11</v>
      </c>
      <c r="T8" s="62"/>
      <c r="U8" s="68">
        <f t="shared" si="1"/>
        <v>7</v>
      </c>
    </row>
    <row r="9" spans="1:21" ht="12.75">
      <c r="A9" s="40" t="s">
        <v>220</v>
      </c>
      <c r="B9" s="81"/>
      <c r="C9" s="82">
        <f>COUNTIF(C3:C8,"&lt;&gt;")</f>
        <v>6</v>
      </c>
      <c r="D9" s="83">
        <f aca="true" t="shared" si="2" ref="D9:U9">SUM(D3:D8)</f>
        <v>97</v>
      </c>
      <c r="E9" s="84">
        <f t="shared" si="2"/>
        <v>97</v>
      </c>
      <c r="F9" s="84">
        <f t="shared" si="2"/>
        <v>111</v>
      </c>
      <c r="G9" s="84">
        <f t="shared" si="2"/>
        <v>71</v>
      </c>
      <c r="H9" s="84">
        <f t="shared" si="2"/>
        <v>0</v>
      </c>
      <c r="I9" s="85">
        <f t="shared" si="2"/>
        <v>376</v>
      </c>
      <c r="J9" s="84">
        <f t="shared" si="2"/>
        <v>82</v>
      </c>
      <c r="K9" s="84">
        <f t="shared" si="2"/>
        <v>64</v>
      </c>
      <c r="L9" s="84">
        <f t="shared" si="2"/>
        <v>72</v>
      </c>
      <c r="M9" s="84">
        <f t="shared" si="2"/>
        <v>86</v>
      </c>
      <c r="N9" s="84">
        <f t="shared" si="2"/>
        <v>0</v>
      </c>
      <c r="O9" s="85">
        <f t="shared" si="2"/>
        <v>304</v>
      </c>
      <c r="P9" s="84">
        <f t="shared" si="2"/>
        <v>15</v>
      </c>
      <c r="Q9" s="84">
        <f t="shared" si="2"/>
        <v>33</v>
      </c>
      <c r="R9" s="84">
        <f t="shared" si="2"/>
        <v>39</v>
      </c>
      <c r="S9" s="84">
        <f t="shared" si="2"/>
        <v>-15</v>
      </c>
      <c r="T9" s="84">
        <f t="shared" si="2"/>
        <v>0</v>
      </c>
      <c r="U9" s="84">
        <f t="shared" si="2"/>
        <v>72</v>
      </c>
    </row>
    <row r="10" spans="1:21" ht="12.75">
      <c r="A10" s="17" t="s">
        <v>4</v>
      </c>
      <c r="B10" s="13"/>
      <c r="C10" s="13"/>
      <c r="D10" s="86">
        <f>D9/$C$9</f>
        <v>16.166666666666668</v>
      </c>
      <c r="E10" s="87">
        <f aca="true" t="shared" si="3" ref="E10:U10">E9/$C$9</f>
        <v>16.166666666666668</v>
      </c>
      <c r="F10" s="87">
        <f t="shared" si="3"/>
        <v>18.5</v>
      </c>
      <c r="G10" s="87">
        <f t="shared" si="3"/>
        <v>11.833333333333334</v>
      </c>
      <c r="H10" s="87"/>
      <c r="I10" s="88">
        <f t="shared" si="3"/>
        <v>62.666666666666664</v>
      </c>
      <c r="J10" s="87">
        <f t="shared" si="3"/>
        <v>13.666666666666666</v>
      </c>
      <c r="K10" s="87">
        <f t="shared" si="3"/>
        <v>10.666666666666666</v>
      </c>
      <c r="L10" s="87">
        <f t="shared" si="3"/>
        <v>12</v>
      </c>
      <c r="M10" s="87">
        <f t="shared" si="3"/>
        <v>14.333333333333334</v>
      </c>
      <c r="N10" s="87"/>
      <c r="O10" s="88">
        <f t="shared" si="3"/>
        <v>50.666666666666664</v>
      </c>
      <c r="P10" s="87">
        <f t="shared" si="3"/>
        <v>2.5</v>
      </c>
      <c r="Q10" s="87">
        <f t="shared" si="3"/>
        <v>5.5</v>
      </c>
      <c r="R10" s="87">
        <f t="shared" si="3"/>
        <v>6.5</v>
      </c>
      <c r="S10" s="87">
        <f t="shared" si="3"/>
        <v>-2.5</v>
      </c>
      <c r="T10" s="87"/>
      <c r="U10" s="87">
        <f t="shared" si="3"/>
        <v>12</v>
      </c>
    </row>
  </sheetData>
  <mergeCells count="3">
    <mergeCell ref="D1:I1"/>
    <mergeCell ref="J1:O1"/>
    <mergeCell ref="P1:U1"/>
  </mergeCells>
  <conditionalFormatting sqref="I3">
    <cfRule type="cellIs" priority="1" dxfId="0" operator="notEqual" stopIfTrue="1">
      <formula>SUM(#REF!)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24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2.421875" style="0" bestFit="1" customWidth="1"/>
    <col min="2" max="2" width="3.7109375" style="0" bestFit="1" customWidth="1"/>
    <col min="3" max="7" width="4.421875" style="0" bestFit="1" customWidth="1"/>
    <col min="8" max="8" width="3.421875" style="0" hidden="1" customWidth="1"/>
    <col min="9" max="9" width="5.00390625" style="0" bestFit="1" customWidth="1"/>
    <col min="10" max="13" width="4.421875" style="0" bestFit="1" customWidth="1"/>
    <col min="14" max="14" width="3.421875" style="0" hidden="1" customWidth="1"/>
    <col min="15" max="15" width="5.00390625" style="0" bestFit="1" customWidth="1"/>
    <col min="16" max="18" width="3.57421875" style="0" bestFit="1" customWidth="1"/>
    <col min="19" max="19" width="4.00390625" style="0" bestFit="1" customWidth="1"/>
    <col min="20" max="20" width="3.421875" style="0" hidden="1" customWidth="1"/>
    <col min="21" max="21" width="4.00390625" style="0" bestFit="1" customWidth="1"/>
    <col min="22" max="22" width="19.00390625" style="0" bestFit="1" customWidth="1"/>
  </cols>
  <sheetData>
    <row r="1" spans="1:22" ht="12.75">
      <c r="A1" s="13"/>
      <c r="B1" s="13"/>
      <c r="C1" s="13"/>
      <c r="D1" s="36" t="s">
        <v>209</v>
      </c>
      <c r="E1" s="37"/>
      <c r="F1" s="37"/>
      <c r="G1" s="37"/>
      <c r="H1" s="37"/>
      <c r="I1" s="38"/>
      <c r="J1" s="36" t="s">
        <v>210</v>
      </c>
      <c r="K1" s="37"/>
      <c r="L1" s="37"/>
      <c r="M1" s="37"/>
      <c r="N1" s="39"/>
      <c r="O1" s="38"/>
      <c r="P1" s="37" t="s">
        <v>211</v>
      </c>
      <c r="Q1" s="37"/>
      <c r="R1" s="37"/>
      <c r="S1" s="37"/>
      <c r="T1" s="39"/>
      <c r="U1" s="37"/>
      <c r="V1" s="13"/>
    </row>
    <row r="2" spans="1:22" ht="12.75">
      <c r="A2" s="40" t="s">
        <v>212</v>
      </c>
      <c r="B2" s="40" t="s">
        <v>213</v>
      </c>
      <c r="C2" s="40" t="s">
        <v>214</v>
      </c>
      <c r="D2" s="41" t="s">
        <v>215</v>
      </c>
      <c r="E2" s="42" t="s">
        <v>216</v>
      </c>
      <c r="F2" s="43" t="s">
        <v>217</v>
      </c>
      <c r="G2" s="44" t="s">
        <v>218</v>
      </c>
      <c r="H2" s="45" t="s">
        <v>219</v>
      </c>
      <c r="I2" s="46" t="s">
        <v>220</v>
      </c>
      <c r="J2" s="47" t="s">
        <v>215</v>
      </c>
      <c r="K2" s="42" t="s">
        <v>216</v>
      </c>
      <c r="L2" s="43" t="s">
        <v>217</v>
      </c>
      <c r="M2" s="44" t="s">
        <v>218</v>
      </c>
      <c r="N2" s="48" t="s">
        <v>219</v>
      </c>
      <c r="O2" s="49" t="s">
        <v>220</v>
      </c>
      <c r="P2" s="50" t="s">
        <v>215</v>
      </c>
      <c r="Q2" s="42" t="s">
        <v>216</v>
      </c>
      <c r="R2" s="43" t="s">
        <v>217</v>
      </c>
      <c r="S2" s="44" t="s">
        <v>218</v>
      </c>
      <c r="T2" s="48" t="s">
        <v>219</v>
      </c>
      <c r="U2" s="51" t="s">
        <v>220</v>
      </c>
      <c r="V2" s="13"/>
    </row>
    <row r="3" spans="1:22" ht="12.75">
      <c r="A3" s="89" t="s">
        <v>5</v>
      </c>
      <c r="B3" s="17" t="s">
        <v>233</v>
      </c>
      <c r="C3" s="17" t="s">
        <v>227</v>
      </c>
      <c r="D3" s="53">
        <v>9</v>
      </c>
      <c r="E3" s="54">
        <v>22</v>
      </c>
      <c r="F3" s="65">
        <v>15</v>
      </c>
      <c r="G3" s="56">
        <v>9</v>
      </c>
      <c r="H3" s="57"/>
      <c r="I3" s="58">
        <v>55</v>
      </c>
      <c r="J3" s="53">
        <v>20</v>
      </c>
      <c r="K3" s="59">
        <v>13</v>
      </c>
      <c r="L3" s="90">
        <v>18</v>
      </c>
      <c r="M3" s="61">
        <v>15</v>
      </c>
      <c r="N3" s="62"/>
      <c r="O3" s="91">
        <v>66</v>
      </c>
      <c r="P3" s="64">
        <f aca="true" t="shared" si="0" ref="P3:S18">D3-J3</f>
        <v>-11</v>
      </c>
      <c r="Q3" s="54">
        <f t="shared" si="0"/>
        <v>9</v>
      </c>
      <c r="R3" s="65">
        <f t="shared" si="0"/>
        <v>-3</v>
      </c>
      <c r="S3" s="56">
        <f t="shared" si="0"/>
        <v>-6</v>
      </c>
      <c r="T3" s="62"/>
      <c r="U3" s="58">
        <f aca="true" t="shared" si="1" ref="U3:U14">I3-O3</f>
        <v>-11</v>
      </c>
      <c r="V3" s="13"/>
    </row>
    <row r="4" spans="1:22" ht="12.75">
      <c r="A4" s="75" t="s">
        <v>6</v>
      </c>
      <c r="B4" s="17" t="s">
        <v>224</v>
      </c>
      <c r="C4" s="17" t="s">
        <v>225</v>
      </c>
      <c r="D4" s="53">
        <v>20</v>
      </c>
      <c r="E4" s="54">
        <v>19</v>
      </c>
      <c r="F4" s="65">
        <v>23</v>
      </c>
      <c r="G4" s="67">
        <v>13</v>
      </c>
      <c r="H4" s="62"/>
      <c r="I4" s="92">
        <v>75</v>
      </c>
      <c r="J4" s="69">
        <v>13</v>
      </c>
      <c r="K4" s="70">
        <v>5</v>
      </c>
      <c r="L4" s="76">
        <v>12</v>
      </c>
      <c r="M4" s="72">
        <v>8</v>
      </c>
      <c r="N4" s="62"/>
      <c r="O4" s="73">
        <v>38</v>
      </c>
      <c r="P4" s="64">
        <f t="shared" si="0"/>
        <v>7</v>
      </c>
      <c r="Q4" s="54">
        <f t="shared" si="0"/>
        <v>14</v>
      </c>
      <c r="R4" s="65">
        <f t="shared" si="0"/>
        <v>11</v>
      </c>
      <c r="S4" s="56">
        <f t="shared" si="0"/>
        <v>5</v>
      </c>
      <c r="T4" s="62"/>
      <c r="U4" s="58">
        <f t="shared" si="1"/>
        <v>37</v>
      </c>
      <c r="V4" s="93"/>
    </row>
    <row r="5" spans="1:22" ht="12.75">
      <c r="A5" s="66" t="s">
        <v>7</v>
      </c>
      <c r="B5" s="17" t="s">
        <v>233</v>
      </c>
      <c r="C5" s="17" t="s">
        <v>227</v>
      </c>
      <c r="D5" s="53">
        <v>9</v>
      </c>
      <c r="E5" s="54">
        <v>12</v>
      </c>
      <c r="F5" s="55">
        <v>24</v>
      </c>
      <c r="G5" s="67">
        <v>16</v>
      </c>
      <c r="H5" s="62"/>
      <c r="I5" s="68">
        <v>61</v>
      </c>
      <c r="J5" s="69">
        <v>20</v>
      </c>
      <c r="K5" s="70">
        <v>13</v>
      </c>
      <c r="L5" s="76">
        <v>11</v>
      </c>
      <c r="M5" s="72">
        <v>18</v>
      </c>
      <c r="N5" s="62"/>
      <c r="O5" s="73">
        <v>62</v>
      </c>
      <c r="P5" s="64">
        <f t="shared" si="0"/>
        <v>-11</v>
      </c>
      <c r="Q5" s="54">
        <f t="shared" si="0"/>
        <v>-1</v>
      </c>
      <c r="R5" s="65">
        <f t="shared" si="0"/>
        <v>13</v>
      </c>
      <c r="S5" s="56">
        <f t="shared" si="0"/>
        <v>-2</v>
      </c>
      <c r="T5" s="62"/>
      <c r="U5" s="58">
        <f t="shared" si="1"/>
        <v>-1</v>
      </c>
      <c r="V5" s="93"/>
    </row>
    <row r="6" spans="1:22" ht="12.75">
      <c r="A6" s="66" t="s">
        <v>8</v>
      </c>
      <c r="B6" s="17" t="s">
        <v>233</v>
      </c>
      <c r="C6" s="17" t="s">
        <v>227</v>
      </c>
      <c r="D6" s="53">
        <v>15</v>
      </c>
      <c r="E6" s="54">
        <v>11</v>
      </c>
      <c r="F6" s="65">
        <v>20</v>
      </c>
      <c r="G6" s="67">
        <v>10</v>
      </c>
      <c r="H6" s="62"/>
      <c r="I6" s="68">
        <v>56</v>
      </c>
      <c r="J6" s="69">
        <v>19</v>
      </c>
      <c r="K6" s="70">
        <v>17</v>
      </c>
      <c r="L6" s="76">
        <v>14</v>
      </c>
      <c r="M6" s="94">
        <v>24</v>
      </c>
      <c r="N6" s="62"/>
      <c r="O6" s="73">
        <v>74</v>
      </c>
      <c r="P6" s="64">
        <f t="shared" si="0"/>
        <v>-4</v>
      </c>
      <c r="Q6" s="54">
        <f t="shared" si="0"/>
        <v>-6</v>
      </c>
      <c r="R6" s="65">
        <f t="shared" si="0"/>
        <v>6</v>
      </c>
      <c r="S6" s="56">
        <f t="shared" si="0"/>
        <v>-14</v>
      </c>
      <c r="T6" s="62"/>
      <c r="U6" s="68">
        <f t="shared" si="1"/>
        <v>-18</v>
      </c>
      <c r="V6" s="93"/>
    </row>
    <row r="7" spans="1:22" ht="12.75">
      <c r="A7" s="75" t="s">
        <v>9</v>
      </c>
      <c r="B7" s="17" t="s">
        <v>224</v>
      </c>
      <c r="C7" s="17" t="s">
        <v>227</v>
      </c>
      <c r="D7" s="53">
        <v>11</v>
      </c>
      <c r="E7" s="54">
        <v>10</v>
      </c>
      <c r="F7" s="65">
        <v>10</v>
      </c>
      <c r="G7" s="67">
        <v>16</v>
      </c>
      <c r="H7" s="62"/>
      <c r="I7" s="92">
        <v>47</v>
      </c>
      <c r="J7" s="69">
        <v>17</v>
      </c>
      <c r="K7" s="70">
        <v>22</v>
      </c>
      <c r="L7" s="76">
        <v>17</v>
      </c>
      <c r="M7" s="72">
        <v>12</v>
      </c>
      <c r="N7" s="62"/>
      <c r="O7" s="73">
        <v>68</v>
      </c>
      <c r="P7" s="77">
        <f t="shared" si="0"/>
        <v>-6</v>
      </c>
      <c r="Q7" s="78">
        <f t="shared" si="0"/>
        <v>-12</v>
      </c>
      <c r="R7" s="65">
        <f t="shared" si="0"/>
        <v>-7</v>
      </c>
      <c r="S7" s="67">
        <f t="shared" si="0"/>
        <v>4</v>
      </c>
      <c r="T7" s="62"/>
      <c r="U7" s="68">
        <f t="shared" si="1"/>
        <v>-21</v>
      </c>
      <c r="V7" s="93"/>
    </row>
    <row r="8" spans="1:22" ht="12.75">
      <c r="A8" s="75" t="s">
        <v>10</v>
      </c>
      <c r="B8" s="17" t="s">
        <v>224</v>
      </c>
      <c r="C8" s="17" t="s">
        <v>225</v>
      </c>
      <c r="D8" s="53">
        <v>14</v>
      </c>
      <c r="E8" s="54">
        <v>23</v>
      </c>
      <c r="F8" s="65">
        <v>12</v>
      </c>
      <c r="G8" s="67">
        <v>13</v>
      </c>
      <c r="H8" s="62"/>
      <c r="I8" s="68">
        <v>62</v>
      </c>
      <c r="J8" s="69">
        <v>15</v>
      </c>
      <c r="K8" s="70">
        <v>13</v>
      </c>
      <c r="L8" s="76">
        <v>14</v>
      </c>
      <c r="M8" s="72">
        <v>15</v>
      </c>
      <c r="N8" s="62"/>
      <c r="O8" s="73">
        <v>57</v>
      </c>
      <c r="P8" s="77">
        <f t="shared" si="0"/>
        <v>-1</v>
      </c>
      <c r="Q8" s="78">
        <f t="shared" si="0"/>
        <v>10</v>
      </c>
      <c r="R8" s="80">
        <f t="shared" si="0"/>
        <v>-2</v>
      </c>
      <c r="S8" s="67">
        <f t="shared" si="0"/>
        <v>-2</v>
      </c>
      <c r="T8" s="62"/>
      <c r="U8" s="68">
        <f t="shared" si="1"/>
        <v>5</v>
      </c>
      <c r="V8" s="93"/>
    </row>
    <row r="9" spans="1:22" ht="12.75">
      <c r="A9" s="75" t="s">
        <v>11</v>
      </c>
      <c r="B9" s="17" t="s">
        <v>224</v>
      </c>
      <c r="C9" s="17" t="s">
        <v>225</v>
      </c>
      <c r="D9" s="53">
        <v>23</v>
      </c>
      <c r="E9" s="54">
        <v>14</v>
      </c>
      <c r="F9" s="65">
        <v>13</v>
      </c>
      <c r="G9" s="67">
        <v>8</v>
      </c>
      <c r="H9" s="62"/>
      <c r="I9" s="68">
        <v>58</v>
      </c>
      <c r="J9" s="69">
        <v>16</v>
      </c>
      <c r="K9" s="70">
        <v>20</v>
      </c>
      <c r="L9" s="71">
        <v>5</v>
      </c>
      <c r="M9" s="72">
        <v>15</v>
      </c>
      <c r="N9" s="62"/>
      <c r="O9" s="73">
        <v>56</v>
      </c>
      <c r="P9" s="77">
        <f t="shared" si="0"/>
        <v>7</v>
      </c>
      <c r="Q9" s="78">
        <f t="shared" si="0"/>
        <v>-6</v>
      </c>
      <c r="R9" s="80">
        <f t="shared" si="0"/>
        <v>8</v>
      </c>
      <c r="S9" s="67">
        <f t="shared" si="0"/>
        <v>-7</v>
      </c>
      <c r="T9" s="62"/>
      <c r="U9" s="68">
        <f t="shared" si="1"/>
        <v>2</v>
      </c>
      <c r="V9" s="93"/>
    </row>
    <row r="10" spans="1:22" ht="12.75">
      <c r="A10" s="66" t="s">
        <v>12</v>
      </c>
      <c r="B10" s="17" t="s">
        <v>233</v>
      </c>
      <c r="C10" s="17" t="s">
        <v>227</v>
      </c>
      <c r="D10" s="53">
        <v>14</v>
      </c>
      <c r="E10" s="54">
        <v>16</v>
      </c>
      <c r="F10" s="65">
        <v>8</v>
      </c>
      <c r="G10" s="67">
        <v>14</v>
      </c>
      <c r="H10" s="62"/>
      <c r="I10" s="68">
        <v>52</v>
      </c>
      <c r="J10" s="69">
        <v>18</v>
      </c>
      <c r="K10" s="70">
        <v>11</v>
      </c>
      <c r="L10" s="76">
        <v>9</v>
      </c>
      <c r="M10" s="72">
        <v>18</v>
      </c>
      <c r="N10" s="62"/>
      <c r="O10" s="73">
        <v>56</v>
      </c>
      <c r="P10" s="77">
        <f t="shared" si="0"/>
        <v>-4</v>
      </c>
      <c r="Q10" s="78">
        <f t="shared" si="0"/>
        <v>5</v>
      </c>
      <c r="R10" s="80">
        <f t="shared" si="0"/>
        <v>-1</v>
      </c>
      <c r="S10" s="67">
        <f t="shared" si="0"/>
        <v>-4</v>
      </c>
      <c r="T10" s="62"/>
      <c r="U10" s="68">
        <f t="shared" si="1"/>
        <v>-4</v>
      </c>
      <c r="V10" s="93"/>
    </row>
    <row r="11" spans="1:22" ht="12.75">
      <c r="A11" s="75" t="s">
        <v>13</v>
      </c>
      <c r="B11" s="17" t="s">
        <v>224</v>
      </c>
      <c r="C11" s="17" t="s">
        <v>225</v>
      </c>
      <c r="D11" s="95">
        <v>7</v>
      </c>
      <c r="E11" s="54">
        <v>15</v>
      </c>
      <c r="F11" s="65">
        <v>21</v>
      </c>
      <c r="G11" s="67">
        <v>12</v>
      </c>
      <c r="H11" s="62"/>
      <c r="I11" s="68">
        <v>55</v>
      </c>
      <c r="J11" s="69">
        <v>14</v>
      </c>
      <c r="K11" s="70">
        <v>11</v>
      </c>
      <c r="L11" s="76">
        <v>13</v>
      </c>
      <c r="M11" s="72">
        <v>7</v>
      </c>
      <c r="N11" s="62"/>
      <c r="O11" s="73">
        <v>45</v>
      </c>
      <c r="P11" s="77">
        <f t="shared" si="0"/>
        <v>-7</v>
      </c>
      <c r="Q11" s="78">
        <f t="shared" si="0"/>
        <v>4</v>
      </c>
      <c r="R11" s="80">
        <f t="shared" si="0"/>
        <v>8</v>
      </c>
      <c r="S11" s="67">
        <f t="shared" si="0"/>
        <v>5</v>
      </c>
      <c r="T11" s="62"/>
      <c r="U11" s="68">
        <f t="shared" si="1"/>
        <v>10</v>
      </c>
      <c r="V11" s="93"/>
    </row>
    <row r="12" spans="1:22" ht="12.75">
      <c r="A12" s="96" t="s">
        <v>14</v>
      </c>
      <c r="B12" s="17" t="s">
        <v>233</v>
      </c>
      <c r="C12" s="17"/>
      <c r="D12" s="53"/>
      <c r="E12" s="54"/>
      <c r="F12" s="65"/>
      <c r="G12" s="67"/>
      <c r="H12" s="62"/>
      <c r="I12" s="68"/>
      <c r="J12" s="69"/>
      <c r="K12" s="70"/>
      <c r="L12" s="76"/>
      <c r="M12" s="72"/>
      <c r="N12" s="62"/>
      <c r="O12" s="73"/>
      <c r="P12" s="77"/>
      <c r="Q12" s="78"/>
      <c r="R12" s="80"/>
      <c r="S12" s="67"/>
      <c r="T12" s="62"/>
      <c r="U12" s="68"/>
      <c r="V12" s="93" t="s">
        <v>240</v>
      </c>
    </row>
    <row r="13" spans="1:22" ht="12.75">
      <c r="A13" s="75" t="s">
        <v>15</v>
      </c>
      <c r="B13" s="17" t="s">
        <v>224</v>
      </c>
      <c r="C13" s="17" t="s">
        <v>225</v>
      </c>
      <c r="D13" s="53">
        <v>14</v>
      </c>
      <c r="E13" s="54">
        <v>21</v>
      </c>
      <c r="F13" s="65">
        <v>8</v>
      </c>
      <c r="G13" s="67">
        <v>18</v>
      </c>
      <c r="H13" s="62"/>
      <c r="I13" s="68">
        <v>61</v>
      </c>
      <c r="J13" s="69">
        <v>6</v>
      </c>
      <c r="K13" s="70">
        <v>13</v>
      </c>
      <c r="L13" s="76">
        <v>11</v>
      </c>
      <c r="M13" s="97">
        <v>4</v>
      </c>
      <c r="N13" s="62"/>
      <c r="O13" s="98">
        <v>34</v>
      </c>
      <c r="P13" s="77">
        <f t="shared" si="0"/>
        <v>8</v>
      </c>
      <c r="Q13" s="78">
        <f t="shared" si="0"/>
        <v>8</v>
      </c>
      <c r="R13" s="80">
        <f t="shared" si="0"/>
        <v>-3</v>
      </c>
      <c r="S13" s="67">
        <f t="shared" si="0"/>
        <v>14</v>
      </c>
      <c r="T13" s="62"/>
      <c r="U13" s="68">
        <f t="shared" si="1"/>
        <v>27</v>
      </c>
      <c r="V13" s="93"/>
    </row>
    <row r="14" spans="1:22" ht="12.75">
      <c r="A14" s="66" t="s">
        <v>16</v>
      </c>
      <c r="B14" s="17" t="s">
        <v>233</v>
      </c>
      <c r="C14" s="17" t="s">
        <v>225</v>
      </c>
      <c r="D14" s="53">
        <v>16</v>
      </c>
      <c r="E14" s="54">
        <v>16</v>
      </c>
      <c r="F14" s="65">
        <v>14</v>
      </c>
      <c r="G14" s="67">
        <v>11</v>
      </c>
      <c r="H14" s="62"/>
      <c r="I14" s="68">
        <v>57</v>
      </c>
      <c r="J14" s="69">
        <v>6</v>
      </c>
      <c r="K14" s="70">
        <v>17</v>
      </c>
      <c r="L14" s="76">
        <v>11</v>
      </c>
      <c r="M14" s="72">
        <v>5</v>
      </c>
      <c r="N14" s="62"/>
      <c r="O14" s="73">
        <v>39</v>
      </c>
      <c r="P14" s="77">
        <f t="shared" si="0"/>
        <v>10</v>
      </c>
      <c r="Q14" s="78">
        <f t="shared" si="0"/>
        <v>-1</v>
      </c>
      <c r="R14" s="80">
        <f t="shared" si="0"/>
        <v>3</v>
      </c>
      <c r="S14" s="67">
        <f t="shared" si="0"/>
        <v>6</v>
      </c>
      <c r="T14" s="62"/>
      <c r="U14" s="68">
        <f t="shared" si="1"/>
        <v>18</v>
      </c>
      <c r="V14" s="93"/>
    </row>
    <row r="15" spans="1:22" ht="12.75">
      <c r="A15" s="75" t="s">
        <v>17</v>
      </c>
      <c r="B15" s="17" t="s">
        <v>224</v>
      </c>
      <c r="C15" s="17" t="s">
        <v>227</v>
      </c>
      <c r="D15" s="53">
        <v>13</v>
      </c>
      <c r="E15" s="54">
        <v>11</v>
      </c>
      <c r="F15" s="65">
        <v>11</v>
      </c>
      <c r="G15" s="67">
        <v>12</v>
      </c>
      <c r="H15" s="62"/>
      <c r="I15" s="68">
        <v>47</v>
      </c>
      <c r="J15" s="69">
        <v>6</v>
      </c>
      <c r="K15" s="70">
        <v>16</v>
      </c>
      <c r="L15" s="76">
        <v>22</v>
      </c>
      <c r="M15" s="72">
        <v>10</v>
      </c>
      <c r="N15" s="62"/>
      <c r="O15" s="73">
        <v>54</v>
      </c>
      <c r="P15" s="77">
        <f t="shared" si="0"/>
        <v>7</v>
      </c>
      <c r="Q15" s="78">
        <f t="shared" si="0"/>
        <v>-5</v>
      </c>
      <c r="R15" s="80">
        <f t="shared" si="0"/>
        <v>-11</v>
      </c>
      <c r="S15" s="67">
        <f t="shared" si="0"/>
        <v>2</v>
      </c>
      <c r="T15" s="62"/>
      <c r="U15" s="68">
        <f>I15-O15</f>
        <v>-7</v>
      </c>
      <c r="V15" s="93"/>
    </row>
    <row r="16" spans="1:22" ht="12.75">
      <c r="A16" s="66" t="s">
        <v>18</v>
      </c>
      <c r="B16" s="17" t="s">
        <v>233</v>
      </c>
      <c r="C16" s="17" t="s">
        <v>227</v>
      </c>
      <c r="D16" s="53">
        <v>14</v>
      </c>
      <c r="E16" s="99">
        <v>5</v>
      </c>
      <c r="F16" s="65">
        <v>5</v>
      </c>
      <c r="G16" s="67">
        <v>10</v>
      </c>
      <c r="H16" s="62"/>
      <c r="I16" s="68">
        <v>34</v>
      </c>
      <c r="J16" s="69">
        <v>21</v>
      </c>
      <c r="K16" s="70">
        <v>22</v>
      </c>
      <c r="L16" s="76">
        <v>10</v>
      </c>
      <c r="M16" s="72">
        <v>20</v>
      </c>
      <c r="N16" s="62"/>
      <c r="O16" s="73">
        <v>73</v>
      </c>
      <c r="P16" s="77">
        <f t="shared" si="0"/>
        <v>-7</v>
      </c>
      <c r="Q16" s="78">
        <f t="shared" si="0"/>
        <v>-17</v>
      </c>
      <c r="R16" s="80">
        <f t="shared" si="0"/>
        <v>-5</v>
      </c>
      <c r="S16" s="67">
        <f t="shared" si="0"/>
        <v>-10</v>
      </c>
      <c r="T16" s="62"/>
      <c r="U16" s="68">
        <f>I16-O16</f>
        <v>-39</v>
      </c>
      <c r="V16" s="93"/>
    </row>
    <row r="17" spans="1:21" ht="12.75">
      <c r="A17" s="52" t="s">
        <v>223</v>
      </c>
      <c r="B17" s="17" t="s">
        <v>224</v>
      </c>
      <c r="C17" s="17" t="s">
        <v>225</v>
      </c>
      <c r="D17" s="53">
        <v>19</v>
      </c>
      <c r="E17" s="54">
        <v>21</v>
      </c>
      <c r="F17" s="55">
        <v>29</v>
      </c>
      <c r="G17" s="56">
        <v>15</v>
      </c>
      <c r="H17" s="57"/>
      <c r="I17" s="58">
        <v>84</v>
      </c>
      <c r="J17" s="53">
        <v>13</v>
      </c>
      <c r="K17" s="59">
        <v>5</v>
      </c>
      <c r="L17" s="60">
        <v>0</v>
      </c>
      <c r="M17" s="61">
        <v>13</v>
      </c>
      <c r="N17" s="62"/>
      <c r="O17" s="63">
        <v>31</v>
      </c>
      <c r="P17" s="64">
        <f t="shared" si="0"/>
        <v>6</v>
      </c>
      <c r="Q17" s="54">
        <f t="shared" si="0"/>
        <v>16</v>
      </c>
      <c r="R17" s="65">
        <f t="shared" si="0"/>
        <v>29</v>
      </c>
      <c r="S17" s="56">
        <f t="shared" si="0"/>
        <v>2</v>
      </c>
      <c r="T17" s="62"/>
      <c r="U17" s="58">
        <f aca="true" t="shared" si="2" ref="U17:U22">I17-O17</f>
        <v>53</v>
      </c>
    </row>
    <row r="18" spans="1:21" ht="12.75">
      <c r="A18" s="66" t="s">
        <v>132</v>
      </c>
      <c r="B18" s="17" t="s">
        <v>226</v>
      </c>
      <c r="C18" s="17" t="s">
        <v>227</v>
      </c>
      <c r="D18" s="53">
        <v>10</v>
      </c>
      <c r="E18" s="54">
        <v>14</v>
      </c>
      <c r="F18" s="65">
        <v>21</v>
      </c>
      <c r="G18" s="67">
        <v>11</v>
      </c>
      <c r="H18" s="62"/>
      <c r="I18" s="68">
        <v>56</v>
      </c>
      <c r="J18" s="69">
        <v>24</v>
      </c>
      <c r="K18" s="70">
        <v>15</v>
      </c>
      <c r="L18" s="71">
        <v>24</v>
      </c>
      <c r="M18" s="72">
        <v>23</v>
      </c>
      <c r="N18" s="62"/>
      <c r="O18" s="73">
        <v>86</v>
      </c>
      <c r="P18" s="74">
        <f t="shared" si="0"/>
        <v>-14</v>
      </c>
      <c r="Q18" s="54">
        <f t="shared" si="0"/>
        <v>-1</v>
      </c>
      <c r="R18" s="65">
        <f t="shared" si="0"/>
        <v>-3</v>
      </c>
      <c r="S18" s="56">
        <f t="shared" si="0"/>
        <v>-12</v>
      </c>
      <c r="T18" s="62"/>
      <c r="U18" s="58">
        <f t="shared" si="2"/>
        <v>-30</v>
      </c>
    </row>
    <row r="19" spans="1:21" ht="12.75">
      <c r="A19" s="75" t="s">
        <v>133</v>
      </c>
      <c r="B19" s="17" t="s">
        <v>224</v>
      </c>
      <c r="C19" s="17" t="s">
        <v>225</v>
      </c>
      <c r="D19" s="53">
        <v>22</v>
      </c>
      <c r="E19" s="54">
        <v>14</v>
      </c>
      <c r="F19" s="65">
        <v>19</v>
      </c>
      <c r="G19" s="67">
        <v>12</v>
      </c>
      <c r="H19" s="62"/>
      <c r="I19" s="68">
        <v>67</v>
      </c>
      <c r="J19" s="69">
        <v>2</v>
      </c>
      <c r="K19" s="70">
        <v>11</v>
      </c>
      <c r="L19" s="76">
        <v>11</v>
      </c>
      <c r="M19" s="72">
        <v>4</v>
      </c>
      <c r="N19" s="62"/>
      <c r="O19" s="73">
        <v>28</v>
      </c>
      <c r="P19" s="74">
        <f aca="true" t="shared" si="3" ref="P19:S24">D19-J19</f>
        <v>20</v>
      </c>
      <c r="Q19" s="54">
        <f t="shared" si="3"/>
        <v>3</v>
      </c>
      <c r="R19" s="65">
        <f t="shared" si="3"/>
        <v>8</v>
      </c>
      <c r="S19" s="56">
        <f t="shared" si="3"/>
        <v>8</v>
      </c>
      <c r="T19" s="62"/>
      <c r="U19" s="58">
        <f t="shared" si="2"/>
        <v>39</v>
      </c>
    </row>
    <row r="20" spans="1:21" ht="12.75">
      <c r="A20" s="66" t="s">
        <v>134</v>
      </c>
      <c r="B20" s="17" t="s">
        <v>226</v>
      </c>
      <c r="C20" s="17" t="s">
        <v>227</v>
      </c>
      <c r="D20" s="53">
        <v>11</v>
      </c>
      <c r="E20" s="54">
        <v>17</v>
      </c>
      <c r="F20" s="65">
        <v>12</v>
      </c>
      <c r="G20" s="67">
        <v>11</v>
      </c>
      <c r="H20" s="62"/>
      <c r="I20" s="68">
        <v>51</v>
      </c>
      <c r="J20" s="69">
        <v>24</v>
      </c>
      <c r="K20" s="70">
        <v>11</v>
      </c>
      <c r="L20" s="76">
        <v>6</v>
      </c>
      <c r="M20" s="72">
        <v>17</v>
      </c>
      <c r="N20" s="62"/>
      <c r="O20" s="73">
        <v>58</v>
      </c>
      <c r="P20" s="64">
        <f t="shared" si="3"/>
        <v>-13</v>
      </c>
      <c r="Q20" s="54">
        <f t="shared" si="3"/>
        <v>6</v>
      </c>
      <c r="R20" s="65">
        <f t="shared" si="3"/>
        <v>6</v>
      </c>
      <c r="S20" s="56">
        <f t="shared" si="3"/>
        <v>-6</v>
      </c>
      <c r="T20" s="62"/>
      <c r="U20" s="68">
        <f t="shared" si="2"/>
        <v>-7</v>
      </c>
    </row>
    <row r="21" spans="1:21" ht="12.75">
      <c r="A21" s="75" t="s">
        <v>135</v>
      </c>
      <c r="B21" s="17" t="s">
        <v>224</v>
      </c>
      <c r="C21" s="17" t="s">
        <v>225</v>
      </c>
      <c r="D21" s="53">
        <v>17</v>
      </c>
      <c r="E21" s="54">
        <v>15</v>
      </c>
      <c r="F21" s="65">
        <v>13</v>
      </c>
      <c r="G21" s="67">
        <v>18</v>
      </c>
      <c r="H21" s="62"/>
      <c r="I21" s="68">
        <v>63</v>
      </c>
      <c r="J21" s="69">
        <v>9</v>
      </c>
      <c r="K21" s="70">
        <v>15</v>
      </c>
      <c r="L21" s="76">
        <v>15</v>
      </c>
      <c r="M21" s="72">
        <v>14</v>
      </c>
      <c r="N21" s="62"/>
      <c r="O21" s="73">
        <v>53</v>
      </c>
      <c r="P21" s="77">
        <f t="shared" si="3"/>
        <v>8</v>
      </c>
      <c r="Q21" s="78">
        <f t="shared" si="3"/>
        <v>0</v>
      </c>
      <c r="R21" s="65">
        <f t="shared" si="3"/>
        <v>-2</v>
      </c>
      <c r="S21" s="67">
        <f t="shared" si="3"/>
        <v>4</v>
      </c>
      <c r="T21" s="62"/>
      <c r="U21" s="68">
        <f t="shared" si="2"/>
        <v>10</v>
      </c>
    </row>
    <row r="22" spans="1:21" ht="12.75">
      <c r="A22" s="66" t="s">
        <v>136</v>
      </c>
      <c r="B22" s="17" t="s">
        <v>226</v>
      </c>
      <c r="C22" s="17" t="s">
        <v>225</v>
      </c>
      <c r="D22" s="53">
        <v>18</v>
      </c>
      <c r="E22" s="54">
        <v>16</v>
      </c>
      <c r="F22" s="65">
        <v>17</v>
      </c>
      <c r="G22" s="79">
        <v>4</v>
      </c>
      <c r="H22" s="62"/>
      <c r="I22" s="68">
        <v>55</v>
      </c>
      <c r="J22" s="69">
        <v>10</v>
      </c>
      <c r="K22" s="70">
        <v>7</v>
      </c>
      <c r="L22" s="76">
        <v>16</v>
      </c>
      <c r="M22" s="72">
        <v>15</v>
      </c>
      <c r="N22" s="62"/>
      <c r="O22" s="73">
        <v>48</v>
      </c>
      <c r="P22" s="77">
        <f t="shared" si="3"/>
        <v>8</v>
      </c>
      <c r="Q22" s="78">
        <f t="shared" si="3"/>
        <v>9</v>
      </c>
      <c r="R22" s="80">
        <f t="shared" si="3"/>
        <v>1</v>
      </c>
      <c r="S22" s="67">
        <f t="shared" si="3"/>
        <v>-11</v>
      </c>
      <c r="T22" s="62"/>
      <c r="U22" s="68">
        <f t="shared" si="2"/>
        <v>7</v>
      </c>
    </row>
    <row r="23" spans="1:21" ht="12.75">
      <c r="A23" s="40" t="s">
        <v>220</v>
      </c>
      <c r="B23" s="81"/>
      <c r="C23" s="82">
        <f>COUNTIF(C3:C22,"&lt;&gt;")</f>
        <v>19</v>
      </c>
      <c r="D23" s="83">
        <f>SUM(D3:D22)</f>
        <v>276</v>
      </c>
      <c r="E23" s="83">
        <f aca="true" t="shared" si="4" ref="E23:U23">SUM(E3:E22)</f>
        <v>292</v>
      </c>
      <c r="F23" s="83">
        <f t="shared" si="4"/>
        <v>295</v>
      </c>
      <c r="G23" s="83">
        <f t="shared" si="4"/>
        <v>233</v>
      </c>
      <c r="H23" s="83">
        <f t="shared" si="4"/>
        <v>0</v>
      </c>
      <c r="I23" s="83">
        <f t="shared" si="4"/>
        <v>1096</v>
      </c>
      <c r="J23" s="83">
        <f t="shared" si="4"/>
        <v>273</v>
      </c>
      <c r="K23" s="83">
        <f t="shared" si="4"/>
        <v>257</v>
      </c>
      <c r="L23" s="83">
        <f t="shared" si="4"/>
        <v>239</v>
      </c>
      <c r="M23" s="83">
        <f t="shared" si="4"/>
        <v>257</v>
      </c>
      <c r="N23" s="83">
        <f t="shared" si="4"/>
        <v>0</v>
      </c>
      <c r="O23" s="83">
        <f t="shared" si="4"/>
        <v>1026</v>
      </c>
      <c r="P23" s="83">
        <f t="shared" si="4"/>
        <v>3</v>
      </c>
      <c r="Q23" s="83">
        <f t="shared" si="4"/>
        <v>35</v>
      </c>
      <c r="R23" s="83">
        <f t="shared" si="4"/>
        <v>56</v>
      </c>
      <c r="S23" s="83">
        <f t="shared" si="4"/>
        <v>-24</v>
      </c>
      <c r="T23" s="83">
        <f t="shared" si="4"/>
        <v>0</v>
      </c>
      <c r="U23" s="83">
        <f t="shared" si="4"/>
        <v>70</v>
      </c>
    </row>
    <row r="24" spans="1:21" ht="12.75">
      <c r="A24" s="17" t="s">
        <v>4</v>
      </c>
      <c r="B24" s="13"/>
      <c r="C24" s="13"/>
      <c r="D24" s="86">
        <f>D23/$C$23</f>
        <v>14.526315789473685</v>
      </c>
      <c r="E24" s="86">
        <f aca="true" t="shared" si="5" ref="E24:U24">E23/$C$23</f>
        <v>15.368421052631579</v>
      </c>
      <c r="F24" s="86">
        <f t="shared" si="5"/>
        <v>15.526315789473685</v>
      </c>
      <c r="G24" s="86">
        <f t="shared" si="5"/>
        <v>12.263157894736842</v>
      </c>
      <c r="H24" s="86">
        <f t="shared" si="5"/>
        <v>0</v>
      </c>
      <c r="I24" s="86">
        <f t="shared" si="5"/>
        <v>57.68421052631579</v>
      </c>
      <c r="J24" s="86">
        <f t="shared" si="5"/>
        <v>14.368421052631579</v>
      </c>
      <c r="K24" s="86">
        <f t="shared" si="5"/>
        <v>13.526315789473685</v>
      </c>
      <c r="L24" s="86">
        <f t="shared" si="5"/>
        <v>12.578947368421053</v>
      </c>
      <c r="M24" s="86">
        <f t="shared" si="5"/>
        <v>13.526315789473685</v>
      </c>
      <c r="N24" s="86">
        <f t="shared" si="5"/>
        <v>0</v>
      </c>
      <c r="O24" s="86">
        <f t="shared" si="5"/>
        <v>54</v>
      </c>
      <c r="P24" s="86">
        <f t="shared" si="5"/>
        <v>0.15789473684210525</v>
      </c>
      <c r="Q24" s="86">
        <f t="shared" si="5"/>
        <v>1.8421052631578947</v>
      </c>
      <c r="R24" s="86">
        <f t="shared" si="5"/>
        <v>2.9473684210526314</v>
      </c>
      <c r="S24" s="86">
        <f t="shared" si="5"/>
        <v>-1.263157894736842</v>
      </c>
      <c r="T24" s="86">
        <f t="shared" si="5"/>
        <v>0</v>
      </c>
      <c r="U24" s="86">
        <f t="shared" si="5"/>
        <v>3.6842105263157894</v>
      </c>
    </row>
  </sheetData>
  <mergeCells count="3">
    <mergeCell ref="D1:I1"/>
    <mergeCell ref="J1:O1"/>
    <mergeCell ref="P1:U1"/>
  </mergeCells>
  <conditionalFormatting sqref="I3 I17">
    <cfRule type="cellIs" priority="1" dxfId="0" operator="notEqual" stopIfTrue="1">
      <formula>SUM(#REF!)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2013-06-17T07:12:35Z</dcterms:created>
  <dcterms:modified xsi:type="dcterms:W3CDTF">2013-06-17T07:22:10Z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